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ΒΟΟΕΙΔΗ" sheetId="1" r:id="rId1"/>
    <sheet name="ΧΟΙΡΟΙ &amp; ΑΙΓΟΠΡΟΒΑΤΑ" sheetId="2" r:id="rId2"/>
    <sheet name="ΠΟΥΛΕΡΙΚΑ" sheetId="3" r:id="rId3"/>
  </sheets>
  <externalReferences>
    <externalReference r:id="rId6"/>
  </externalReferences>
  <definedNames>
    <definedName name="lg">'[1]Textes'!$B$1</definedName>
    <definedName name="libmens">'[1]Textes'!$A$25:$U$57</definedName>
    <definedName name="_xlnm.Print_Area" localSheetId="0">'ΒΟΟΕΙΔΗ'!$A$1:$Q$256</definedName>
    <definedName name="_xlnm.Print_Area" localSheetId="2">'ΠΟΥΛΕΡΙΚΑ'!$A$1:$K$250</definedName>
    <definedName name="_xlnm.Print_Area" localSheetId="1">'ΧΟΙΡΟΙ &amp; ΑΙΓΟΠΡΟΒΑΤΑ'!$A$1:$K$251</definedName>
    <definedName name="_xlnm.Print_Titles" localSheetId="0">'ΒΟΟΕΙΔΗ'!$6:$8</definedName>
    <definedName name="_xlnm.Print_Titles" localSheetId="2">'ΠΟΥΛΕΡΙΚΑ'!$6:$7</definedName>
    <definedName name="_xlnm.Print_Titles" localSheetId="1">'ΧΟΙΡΟΙ &amp; ΑΙΓΟΠΡΟΒΑΤΑ'!$6:$8</definedName>
  </definedNames>
  <calcPr fullCalcOnLoad="1"/>
</workbook>
</file>

<file path=xl/sharedStrings.xml><?xml version="1.0" encoding="utf-8"?>
<sst xmlns="http://schemas.openxmlformats.org/spreadsheetml/2006/main" count="1202" uniqueCount="46">
  <si>
    <t xml:space="preserve">Ταύροι </t>
  </si>
  <si>
    <t xml:space="preserve">Αγελάδες </t>
  </si>
  <si>
    <t>Δαμαλίδες</t>
  </si>
  <si>
    <t>Αριθμός</t>
  </si>
  <si>
    <t>ΦΕΒ</t>
  </si>
  <si>
    <t>ΜΑΡ</t>
  </si>
  <si>
    <t>ΑΠΡ</t>
  </si>
  <si>
    <t>ΙΟΥΝ</t>
  </si>
  <si>
    <t>ΙΟΥΛ</t>
  </si>
  <si>
    <t>ΑΥΓ</t>
  </si>
  <si>
    <t>ΣΕΠ</t>
  </si>
  <si>
    <t>ΔΕΚ</t>
  </si>
  <si>
    <t>ΟΚΤ</t>
  </si>
  <si>
    <t>ΝΟΕ</t>
  </si>
  <si>
    <t>Συνολικό βάρος (τόνοι)</t>
  </si>
  <si>
    <t>Σύνολο</t>
  </si>
  <si>
    <t>ΣΥΝΟΛΟ ΒΟΟΕΙΔΩΝ</t>
  </si>
  <si>
    <t>ΙΑΝ - ΔΕΚ</t>
  </si>
  <si>
    <t>IΑΝ</t>
  </si>
  <si>
    <r>
      <t>ΜΟΣΧΑΡΙΑ</t>
    </r>
    <r>
      <rPr>
        <b/>
        <vertAlign val="superscript"/>
        <sz val="10"/>
        <color indexed="12"/>
        <rFont val="Arial"/>
        <family val="2"/>
      </rPr>
      <t>2</t>
    </r>
  </si>
  <si>
    <r>
      <t>ΝΕΑΡΑ ΒΟΟΕΙΔΗ</t>
    </r>
    <r>
      <rPr>
        <b/>
        <vertAlign val="superscript"/>
        <sz val="10"/>
        <color indexed="12"/>
        <rFont val="Arial"/>
        <family val="2"/>
      </rPr>
      <t>3</t>
    </r>
    <r>
      <rPr>
        <b/>
        <sz val="10"/>
        <color indexed="12"/>
        <rFont val="Arial"/>
        <family val="2"/>
      </rPr>
      <t xml:space="preserve"> </t>
    </r>
  </si>
  <si>
    <r>
      <t>ΕΝΗΛΙΚΑ ΒΟΟΕΙΔΗ</t>
    </r>
    <r>
      <rPr>
        <b/>
        <vertAlign val="superscript"/>
        <sz val="10"/>
        <color indexed="12"/>
        <rFont val="Arial"/>
        <family val="2"/>
      </rPr>
      <t>1</t>
    </r>
  </si>
  <si>
    <t>ΧΟΙΡΟΙ</t>
  </si>
  <si>
    <t>ΠΡΟΒΑΤΑ</t>
  </si>
  <si>
    <t>ΑΙΓΟΕΙΔΗ</t>
  </si>
  <si>
    <t>ΣΥΝΟΛΟ ΠΟΥΛΕΡΙΚΩΝ</t>
  </si>
  <si>
    <t>ΚΟΤΟΠΟΥΛΑ 
(για κρέας)</t>
  </si>
  <si>
    <t>ΓΑΛΟΠΟΥΛΕΣ</t>
  </si>
  <si>
    <t>ΠΑΠΙΕΣ</t>
  </si>
  <si>
    <t>...</t>
  </si>
  <si>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>περιλαμβάνει βοοειδή ηλικίας 8 μηνών ή λιγότερο</t>
    </r>
  </si>
  <si>
    <r>
      <rPr>
        <vertAlign val="superscript"/>
        <sz val="10"/>
        <rFont val="Arial"/>
        <family val="2"/>
      </rPr>
      <t xml:space="preserve">1  </t>
    </r>
    <r>
      <rPr>
        <sz val="10"/>
        <rFont val="Arial"/>
        <family val="2"/>
      </rPr>
      <t>περιλαμβάνει βοοειδή μεγαλύτερα του ενός έτους</t>
    </r>
  </si>
  <si>
    <t>…  μη διαθέσιμα στοιχεία</t>
  </si>
  <si>
    <t>ΜΑΪΟΣ</t>
  </si>
  <si>
    <t>ΣΦΑΓΕΣ ΒΟΟΕΙΔΩΝ ΓΙΑ ΚΑΤΑΝΑΛΩΣΗ</t>
  </si>
  <si>
    <t>ΣΦΑΓΕΣ ΧΟΙΡΩΝ ΚΑΙ ΑΙΓΟΠΡΟΒΑΤΩΝ ΓΙΑ ΚΑΤΑΝΑΛΩΣΗ</t>
  </si>
  <si>
    <t>ΣΦΑΓΕΣ ΠΟΥΛΕΡΙΚΩΝ ΓΙΑ ΚΑΤΑΝΑΛΩΣΗ</t>
  </si>
  <si>
    <t>ΕΤΟΣ / ΜΗΝΑΣ</t>
  </si>
  <si>
    <r>
      <t>εκ των οποίων</t>
    </r>
    <r>
      <rPr>
        <b/>
        <sz val="10"/>
        <color indexed="12"/>
        <rFont val="Calibri"/>
        <family val="2"/>
      </rPr>
      <t xml:space="preserve">: </t>
    </r>
    <r>
      <rPr>
        <b/>
        <sz val="10"/>
        <color indexed="12"/>
        <rFont val="Arial"/>
        <family val="2"/>
      </rPr>
      <t>Αρνιά</t>
    </r>
  </si>
  <si>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περιλαμβάνει βοοειδή ηλικίας από 8 έως 12 μηνών</t>
    </r>
  </si>
  <si>
    <t>ΜΗΝΙΑΙΑ ΠΑΡΑΓΩΓΗ ΚΡΕΑΤΟΣ, 2006-2022</t>
  </si>
  <si>
    <t>COPYRIGHT © :2023 ΚΥΠΡΙΑΚΗ ΔΗΜΟΚΡΑΤΙΑ, ΣΤΑΤΙΣΤΙΚΗ ΥΠΗΡΕΣΙΑ</t>
  </si>
  <si>
    <r>
      <t>r</t>
    </r>
    <r>
      <rPr>
        <sz val="10"/>
        <color indexed="12"/>
        <rFont val="Arial"/>
        <family val="2"/>
      </rPr>
      <t xml:space="preserve"> αναθεωρημένα στοιχεία</t>
    </r>
  </si>
  <si>
    <t>Οι Προκαθορισμένοι Πίνακες σε μορφή Excel περιλαμβάνουν στοιχεία μέχρι και τον Δεκέμβριο του 2022.</t>
  </si>
  <si>
    <t>Για τον Ιανουάριο 2023 και μετά η ενημέρωση θα γίνεται μόνο στη Βάση Δεδομένων CYSTAT-DB.</t>
  </si>
  <si>
    <t>(Τελευταία Ενημέρωση 21/03/2023)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</si>
</sst>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0"/>
    <numFmt numFmtId="173" formatCode="#,##0.00000"/>
    <numFmt numFmtId="174" formatCode="#,##0.0000"/>
    <numFmt numFmtId="175" formatCode="0.0000"/>
    <numFmt numFmtId="176" formatCode="#,##0.0"/>
    <numFmt numFmtId="177" formatCode="0.000"/>
  </numFmts>
  <fonts count="52">
    <font>
      <sz val="10"/>
      <name val="Arial"/>
      <family val="0"/>
    </font>
    <font>
      <sz val="11"/>
      <color indexed="63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b/>
      <sz val="10"/>
      <color indexed="12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24"/>
      <color indexed="12"/>
      <name val="Arial"/>
      <family val="2"/>
    </font>
    <font>
      <vertAlign val="superscript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Arial"/>
      <family val="2"/>
    </font>
    <font>
      <b/>
      <u val="single"/>
      <sz val="10"/>
      <color rgb="FF0000FF"/>
      <name val="Arial"/>
      <family val="2"/>
    </font>
    <font>
      <b/>
      <sz val="24"/>
      <color rgb="FF0000FF"/>
      <name val="Arial"/>
      <family val="2"/>
    </font>
    <font>
      <vertAlign val="superscript"/>
      <sz val="10"/>
      <color rgb="FF0000FF"/>
      <name val="Arial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/>
      <right/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</border>
    <border>
      <left/>
      <right style="thin">
        <color rgb="FF0000FF"/>
      </right>
      <top/>
      <bottom/>
    </border>
    <border>
      <left/>
      <right/>
      <top style="double">
        <color rgb="FF0000FF"/>
      </top>
      <bottom/>
    </border>
    <border>
      <left/>
      <right/>
      <top style="thin">
        <color rgb="FF0000FF"/>
      </top>
      <bottom style="double">
        <color rgb="FF0000FF"/>
      </bottom>
    </border>
    <border>
      <left/>
      <right style="thin">
        <color rgb="FF0000FF"/>
      </right>
      <top style="thin">
        <color rgb="FF0000FF"/>
      </top>
      <bottom style="double">
        <color rgb="FF0000FF"/>
      </bottom>
    </border>
    <border>
      <left style="thin">
        <color rgb="FF0000FF"/>
      </left>
      <right>
        <color indexed="63"/>
      </right>
      <top/>
      <bottom/>
    </border>
    <border>
      <left style="thin">
        <color rgb="FF0000FF"/>
      </left>
      <right/>
      <top style="thin">
        <color rgb="FF0000FF"/>
      </top>
      <bottom style="double">
        <color rgb="FF0000FF"/>
      </bottom>
    </border>
    <border>
      <left style="thin">
        <color rgb="FF0000FF"/>
      </left>
      <right/>
      <top style="thin">
        <color rgb="FF0000FF"/>
      </top>
      <bottom/>
    </border>
    <border>
      <left style="thin">
        <color rgb="FF0000FF"/>
      </left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 style="thin">
        <color rgb="FF0000FF"/>
      </left>
      <right/>
      <top style="thin">
        <color rgb="FF0000FF"/>
      </top>
      <bottom style="thin">
        <color rgb="FF0000FF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47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indent="1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3" fillId="33" borderId="17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2" fillId="33" borderId="0" xfId="0" applyFont="1" applyFill="1" applyAlignment="1">
      <alignment vertical="top"/>
    </xf>
    <xf numFmtId="3" fontId="0" fillId="33" borderId="0" xfId="0" applyNumberFormat="1" applyFont="1" applyFill="1" applyBorder="1" applyAlignment="1">
      <alignment horizontal="right" vertical="center" indent="1"/>
    </xf>
    <xf numFmtId="3" fontId="0" fillId="33" borderId="18" xfId="0" applyNumberFormat="1" applyFont="1" applyFill="1" applyBorder="1" applyAlignment="1">
      <alignment horizontal="right" vertical="center" indent="1"/>
    </xf>
    <xf numFmtId="3" fontId="3" fillId="33" borderId="20" xfId="0" applyNumberFormat="1" applyFont="1" applyFill="1" applyBorder="1" applyAlignment="1">
      <alignment horizontal="right" vertical="center" indent="1"/>
    </xf>
    <xf numFmtId="3" fontId="3" fillId="33" borderId="21" xfId="0" applyNumberFormat="1" applyFont="1" applyFill="1" applyBorder="1" applyAlignment="1">
      <alignment horizontal="right" vertical="center" indent="1"/>
    </xf>
    <xf numFmtId="0" fontId="3" fillId="33" borderId="0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3" fontId="0" fillId="33" borderId="18" xfId="0" applyNumberFormat="1" applyFont="1" applyFill="1" applyBorder="1" applyAlignment="1">
      <alignment horizontal="right" vertical="center" indent="2"/>
    </xf>
    <xf numFmtId="3" fontId="3" fillId="33" borderId="21" xfId="0" applyNumberFormat="1" applyFont="1" applyFill="1" applyBorder="1" applyAlignment="1">
      <alignment horizontal="right" vertical="center" indent="2"/>
    </xf>
    <xf numFmtId="0" fontId="3" fillId="33" borderId="0" xfId="0" applyFont="1" applyFill="1" applyBorder="1" applyAlignment="1">
      <alignment horizontal="right" vertical="center" indent="1"/>
    </xf>
    <xf numFmtId="0" fontId="3" fillId="33" borderId="18" xfId="0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horizontal="right" vertical="center" indent="1"/>
    </xf>
    <xf numFmtId="0" fontId="0" fillId="33" borderId="18" xfId="0" applyFont="1" applyFill="1" applyBorder="1" applyAlignment="1">
      <alignment horizontal="right" vertical="center" indent="1"/>
    </xf>
    <xf numFmtId="0" fontId="0" fillId="33" borderId="18" xfId="0" applyFont="1" applyFill="1" applyBorder="1" applyAlignment="1">
      <alignment horizontal="right" vertical="center" wrapText="1" indent="1"/>
    </xf>
    <xf numFmtId="3" fontId="0" fillId="33" borderId="0" xfId="0" applyNumberFormat="1" applyFont="1" applyFill="1" applyAlignment="1">
      <alignment vertical="center"/>
    </xf>
    <xf numFmtId="0" fontId="49" fillId="33" borderId="0" xfId="0" applyFont="1" applyFill="1" applyAlignment="1">
      <alignment/>
    </xf>
    <xf numFmtId="0" fontId="4" fillId="34" borderId="19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horizontal="right" vertical="center" indent="1"/>
    </xf>
    <xf numFmtId="3" fontId="0" fillId="33" borderId="18" xfId="0" applyNumberFormat="1" applyFont="1" applyFill="1" applyBorder="1" applyAlignment="1">
      <alignment horizontal="right" vertical="center" indent="1"/>
    </xf>
    <xf numFmtId="3" fontId="0" fillId="33" borderId="18" xfId="0" applyNumberFormat="1" applyFont="1" applyFill="1" applyBorder="1" applyAlignment="1">
      <alignment horizontal="right" vertical="center" indent="2"/>
    </xf>
    <xf numFmtId="3" fontId="0" fillId="33" borderId="0" xfId="0" applyNumberFormat="1" applyFont="1" applyFill="1" applyAlignment="1">
      <alignment horizontal="right" vertical="center" indent="1"/>
    </xf>
    <xf numFmtId="37" fontId="50" fillId="35" borderId="0" xfId="59" applyNumberFormat="1" applyFont="1" applyFill="1" applyAlignment="1">
      <alignment horizontal="left" vertical="center"/>
      <protection/>
    </xf>
    <xf numFmtId="3" fontId="0" fillId="33" borderId="22" xfId="0" applyNumberFormat="1" applyFont="1" applyFill="1" applyBorder="1" applyAlignment="1">
      <alignment horizontal="right" vertical="center" indent="1"/>
    </xf>
    <xf numFmtId="3" fontId="3" fillId="33" borderId="23" xfId="0" applyNumberFormat="1" applyFont="1" applyFill="1" applyBorder="1" applyAlignment="1">
      <alignment horizontal="right" vertical="center" indent="1"/>
    </xf>
    <xf numFmtId="2" fontId="0" fillId="33" borderId="15" xfId="0" applyNumberFormat="1" applyFont="1" applyFill="1" applyBorder="1" applyAlignment="1">
      <alignment vertical="center"/>
    </xf>
    <xf numFmtId="175" fontId="0" fillId="33" borderId="14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6" borderId="0" xfId="0" applyFont="1" applyFill="1" applyAlignment="1">
      <alignment/>
    </xf>
    <xf numFmtId="1" fontId="5" fillId="36" borderId="0" xfId="0" applyNumberFormat="1" applyFont="1" applyFill="1" applyAlignment="1">
      <alignment vertical="center"/>
    </xf>
    <xf numFmtId="1" fontId="5" fillId="36" borderId="0" xfId="0" applyNumberFormat="1" applyFont="1" applyFill="1" applyAlignment="1">
      <alignment vertical="top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2" xfId="55"/>
    <cellStyle name="Normal 2" xfId="56"/>
    <cellStyle name="Normal 2 2" xfId="57"/>
    <cellStyle name="Normal 3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133350</xdr:rowOff>
    </xdr:from>
    <xdr:to>
      <xdr:col>16</xdr:col>
      <xdr:colOff>28575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33350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428625</xdr:colOff>
      <xdr:row>56</xdr:row>
      <xdr:rowOff>133350</xdr:rowOff>
    </xdr:from>
    <xdr:ext cx="238125" cy="266700"/>
    <xdr:sp>
      <xdr:nvSpPr>
        <xdr:cNvPr id="2" name="TextBox 1"/>
        <xdr:cNvSpPr txBox="1">
          <a:spLocks noChangeArrowheads="1"/>
        </xdr:cNvSpPr>
      </xdr:nvSpPr>
      <xdr:spPr>
        <a:xfrm>
          <a:off x="7258050" y="129063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11</xdr:col>
      <xdr:colOff>438150</xdr:colOff>
      <xdr:row>25</xdr:row>
      <xdr:rowOff>123825</xdr:rowOff>
    </xdr:from>
    <xdr:ext cx="238125" cy="266700"/>
    <xdr:sp>
      <xdr:nvSpPr>
        <xdr:cNvPr id="3" name="TextBox 2"/>
        <xdr:cNvSpPr txBox="1">
          <a:spLocks noChangeArrowheads="1"/>
        </xdr:cNvSpPr>
      </xdr:nvSpPr>
      <xdr:spPr>
        <a:xfrm>
          <a:off x="7267575" y="61055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11</xdr:col>
      <xdr:colOff>438150</xdr:colOff>
      <xdr:row>34</xdr:row>
      <xdr:rowOff>133350</xdr:rowOff>
    </xdr:from>
    <xdr:ext cx="238125" cy="266700"/>
    <xdr:sp>
      <xdr:nvSpPr>
        <xdr:cNvPr id="4" name="TextBox 3"/>
        <xdr:cNvSpPr txBox="1">
          <a:spLocks noChangeArrowheads="1"/>
        </xdr:cNvSpPr>
      </xdr:nvSpPr>
      <xdr:spPr>
        <a:xfrm>
          <a:off x="7267575" y="80867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11</xdr:col>
      <xdr:colOff>428625</xdr:colOff>
      <xdr:row>62</xdr:row>
      <xdr:rowOff>142875</xdr:rowOff>
    </xdr:from>
    <xdr:ext cx="238125" cy="266700"/>
    <xdr:sp>
      <xdr:nvSpPr>
        <xdr:cNvPr id="5" name="TextBox 4"/>
        <xdr:cNvSpPr txBox="1">
          <a:spLocks noChangeArrowheads="1"/>
        </xdr:cNvSpPr>
      </xdr:nvSpPr>
      <xdr:spPr>
        <a:xfrm>
          <a:off x="7258050" y="142303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9</xdr:col>
      <xdr:colOff>447675</xdr:colOff>
      <xdr:row>33</xdr:row>
      <xdr:rowOff>123825</xdr:rowOff>
    </xdr:from>
    <xdr:ext cx="238125" cy="266700"/>
    <xdr:sp>
      <xdr:nvSpPr>
        <xdr:cNvPr id="6" name="TextBox 5"/>
        <xdr:cNvSpPr txBox="1">
          <a:spLocks noChangeArrowheads="1"/>
        </xdr:cNvSpPr>
      </xdr:nvSpPr>
      <xdr:spPr>
        <a:xfrm>
          <a:off x="5953125" y="78581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9</xdr:col>
      <xdr:colOff>438150</xdr:colOff>
      <xdr:row>34</xdr:row>
      <xdr:rowOff>133350</xdr:rowOff>
    </xdr:from>
    <xdr:ext cx="238125" cy="266700"/>
    <xdr:sp>
      <xdr:nvSpPr>
        <xdr:cNvPr id="7" name="TextBox 6"/>
        <xdr:cNvSpPr txBox="1">
          <a:spLocks noChangeArrowheads="1"/>
        </xdr:cNvSpPr>
      </xdr:nvSpPr>
      <xdr:spPr>
        <a:xfrm>
          <a:off x="5943600" y="80867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9</xdr:col>
      <xdr:colOff>428625</xdr:colOff>
      <xdr:row>13</xdr:row>
      <xdr:rowOff>133350</xdr:rowOff>
    </xdr:from>
    <xdr:ext cx="238125" cy="266700"/>
    <xdr:sp>
      <xdr:nvSpPr>
        <xdr:cNvPr id="8" name="TextBox 7"/>
        <xdr:cNvSpPr txBox="1">
          <a:spLocks noChangeArrowheads="1"/>
        </xdr:cNvSpPr>
      </xdr:nvSpPr>
      <xdr:spPr>
        <a:xfrm>
          <a:off x="5934075" y="34861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5</xdr:col>
      <xdr:colOff>428625</xdr:colOff>
      <xdr:row>13</xdr:row>
      <xdr:rowOff>123825</xdr:rowOff>
    </xdr:from>
    <xdr:ext cx="238125" cy="266700"/>
    <xdr:sp>
      <xdr:nvSpPr>
        <xdr:cNvPr id="9" name="TextBox 10"/>
        <xdr:cNvSpPr txBox="1">
          <a:spLocks noChangeArrowheads="1"/>
        </xdr:cNvSpPr>
      </xdr:nvSpPr>
      <xdr:spPr>
        <a:xfrm>
          <a:off x="3286125" y="34766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5</xdr:col>
      <xdr:colOff>438150</xdr:colOff>
      <xdr:row>25</xdr:row>
      <xdr:rowOff>142875</xdr:rowOff>
    </xdr:from>
    <xdr:ext cx="238125" cy="266700"/>
    <xdr:sp>
      <xdr:nvSpPr>
        <xdr:cNvPr id="10" name="TextBox 11"/>
        <xdr:cNvSpPr txBox="1">
          <a:spLocks noChangeArrowheads="1"/>
        </xdr:cNvSpPr>
      </xdr:nvSpPr>
      <xdr:spPr>
        <a:xfrm>
          <a:off x="3295650" y="61245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5</xdr:col>
      <xdr:colOff>438150</xdr:colOff>
      <xdr:row>33</xdr:row>
      <xdr:rowOff>142875</xdr:rowOff>
    </xdr:from>
    <xdr:ext cx="238125" cy="266700"/>
    <xdr:sp>
      <xdr:nvSpPr>
        <xdr:cNvPr id="11" name="TextBox 12"/>
        <xdr:cNvSpPr txBox="1">
          <a:spLocks noChangeArrowheads="1"/>
        </xdr:cNvSpPr>
      </xdr:nvSpPr>
      <xdr:spPr>
        <a:xfrm>
          <a:off x="3295650" y="78771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5</xdr:col>
      <xdr:colOff>438150</xdr:colOff>
      <xdr:row>34</xdr:row>
      <xdr:rowOff>142875</xdr:rowOff>
    </xdr:from>
    <xdr:ext cx="238125" cy="266700"/>
    <xdr:sp>
      <xdr:nvSpPr>
        <xdr:cNvPr id="12" name="TextBox 13"/>
        <xdr:cNvSpPr txBox="1">
          <a:spLocks noChangeArrowheads="1"/>
        </xdr:cNvSpPr>
      </xdr:nvSpPr>
      <xdr:spPr>
        <a:xfrm>
          <a:off x="3295650" y="80962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5</xdr:col>
      <xdr:colOff>438150</xdr:colOff>
      <xdr:row>56</xdr:row>
      <xdr:rowOff>123825</xdr:rowOff>
    </xdr:from>
    <xdr:ext cx="238125" cy="266700"/>
    <xdr:sp>
      <xdr:nvSpPr>
        <xdr:cNvPr id="13" name="TextBox 14"/>
        <xdr:cNvSpPr txBox="1">
          <a:spLocks noChangeArrowheads="1"/>
        </xdr:cNvSpPr>
      </xdr:nvSpPr>
      <xdr:spPr>
        <a:xfrm>
          <a:off x="3295650" y="128968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5</xdr:col>
      <xdr:colOff>438150</xdr:colOff>
      <xdr:row>62</xdr:row>
      <xdr:rowOff>133350</xdr:rowOff>
    </xdr:from>
    <xdr:ext cx="238125" cy="266700"/>
    <xdr:sp>
      <xdr:nvSpPr>
        <xdr:cNvPr id="14" name="TextBox 15"/>
        <xdr:cNvSpPr txBox="1">
          <a:spLocks noChangeArrowheads="1"/>
        </xdr:cNvSpPr>
      </xdr:nvSpPr>
      <xdr:spPr>
        <a:xfrm>
          <a:off x="3295650" y="142208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13</xdr:col>
      <xdr:colOff>428625</xdr:colOff>
      <xdr:row>60</xdr:row>
      <xdr:rowOff>133350</xdr:rowOff>
    </xdr:from>
    <xdr:ext cx="238125" cy="266700"/>
    <xdr:sp>
      <xdr:nvSpPr>
        <xdr:cNvPr id="15" name="TextBox 16"/>
        <xdr:cNvSpPr txBox="1">
          <a:spLocks noChangeArrowheads="1"/>
        </xdr:cNvSpPr>
      </xdr:nvSpPr>
      <xdr:spPr>
        <a:xfrm>
          <a:off x="8467725" y="137826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13</xdr:col>
      <xdr:colOff>438150</xdr:colOff>
      <xdr:row>62</xdr:row>
      <xdr:rowOff>142875</xdr:rowOff>
    </xdr:from>
    <xdr:ext cx="238125" cy="266700"/>
    <xdr:sp>
      <xdr:nvSpPr>
        <xdr:cNvPr id="16" name="TextBox 17"/>
        <xdr:cNvSpPr txBox="1">
          <a:spLocks noChangeArrowheads="1"/>
        </xdr:cNvSpPr>
      </xdr:nvSpPr>
      <xdr:spPr>
        <a:xfrm>
          <a:off x="8477250" y="142303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13</xdr:col>
      <xdr:colOff>438150</xdr:colOff>
      <xdr:row>14</xdr:row>
      <xdr:rowOff>133350</xdr:rowOff>
    </xdr:from>
    <xdr:ext cx="238125" cy="266700"/>
    <xdr:sp>
      <xdr:nvSpPr>
        <xdr:cNvPr id="17" name="TextBox 18"/>
        <xdr:cNvSpPr txBox="1">
          <a:spLocks noChangeArrowheads="1"/>
        </xdr:cNvSpPr>
      </xdr:nvSpPr>
      <xdr:spPr>
        <a:xfrm>
          <a:off x="8477250" y="37052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8</xdr:col>
      <xdr:colOff>466725</xdr:colOff>
      <xdr:row>18</xdr:row>
      <xdr:rowOff>142875</xdr:rowOff>
    </xdr:from>
    <xdr:ext cx="238125" cy="266700"/>
    <xdr:sp>
      <xdr:nvSpPr>
        <xdr:cNvPr id="18" name="TextBox 19"/>
        <xdr:cNvSpPr txBox="1">
          <a:spLocks noChangeArrowheads="1"/>
        </xdr:cNvSpPr>
      </xdr:nvSpPr>
      <xdr:spPr>
        <a:xfrm>
          <a:off x="5295900" y="45910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6</xdr:col>
      <xdr:colOff>466725</xdr:colOff>
      <xdr:row>33</xdr:row>
      <xdr:rowOff>133350</xdr:rowOff>
    </xdr:from>
    <xdr:ext cx="238125" cy="266700"/>
    <xdr:sp>
      <xdr:nvSpPr>
        <xdr:cNvPr id="19" name="TextBox 20"/>
        <xdr:cNvSpPr txBox="1">
          <a:spLocks noChangeArrowheads="1"/>
        </xdr:cNvSpPr>
      </xdr:nvSpPr>
      <xdr:spPr>
        <a:xfrm>
          <a:off x="3971925" y="78676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6</xdr:col>
      <xdr:colOff>466725</xdr:colOff>
      <xdr:row>34</xdr:row>
      <xdr:rowOff>152400</xdr:rowOff>
    </xdr:from>
    <xdr:ext cx="238125" cy="266700"/>
    <xdr:sp>
      <xdr:nvSpPr>
        <xdr:cNvPr id="20" name="TextBox 21"/>
        <xdr:cNvSpPr txBox="1">
          <a:spLocks noChangeArrowheads="1"/>
        </xdr:cNvSpPr>
      </xdr:nvSpPr>
      <xdr:spPr>
        <a:xfrm>
          <a:off x="3971925" y="81057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6</xdr:col>
      <xdr:colOff>466725</xdr:colOff>
      <xdr:row>13</xdr:row>
      <xdr:rowOff>133350</xdr:rowOff>
    </xdr:from>
    <xdr:ext cx="238125" cy="266700"/>
    <xdr:sp>
      <xdr:nvSpPr>
        <xdr:cNvPr id="21" name="TextBox 22"/>
        <xdr:cNvSpPr txBox="1">
          <a:spLocks noChangeArrowheads="1"/>
        </xdr:cNvSpPr>
      </xdr:nvSpPr>
      <xdr:spPr>
        <a:xfrm>
          <a:off x="3971925" y="34861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4</xdr:col>
      <xdr:colOff>466725</xdr:colOff>
      <xdr:row>18</xdr:row>
      <xdr:rowOff>133350</xdr:rowOff>
    </xdr:from>
    <xdr:ext cx="238125" cy="266700"/>
    <xdr:sp>
      <xdr:nvSpPr>
        <xdr:cNvPr id="22" name="TextBox 23"/>
        <xdr:cNvSpPr txBox="1">
          <a:spLocks noChangeArrowheads="1"/>
        </xdr:cNvSpPr>
      </xdr:nvSpPr>
      <xdr:spPr>
        <a:xfrm>
          <a:off x="2647950" y="45815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4</xdr:col>
      <xdr:colOff>466725</xdr:colOff>
      <xdr:row>33</xdr:row>
      <xdr:rowOff>142875</xdr:rowOff>
    </xdr:from>
    <xdr:ext cx="238125" cy="266700"/>
    <xdr:sp>
      <xdr:nvSpPr>
        <xdr:cNvPr id="23" name="TextBox 24"/>
        <xdr:cNvSpPr txBox="1">
          <a:spLocks noChangeArrowheads="1"/>
        </xdr:cNvSpPr>
      </xdr:nvSpPr>
      <xdr:spPr>
        <a:xfrm>
          <a:off x="2647950" y="78771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4</xdr:col>
      <xdr:colOff>466725</xdr:colOff>
      <xdr:row>34</xdr:row>
      <xdr:rowOff>142875</xdr:rowOff>
    </xdr:from>
    <xdr:ext cx="238125" cy="266700"/>
    <xdr:sp>
      <xdr:nvSpPr>
        <xdr:cNvPr id="24" name="TextBox 25"/>
        <xdr:cNvSpPr txBox="1">
          <a:spLocks noChangeArrowheads="1"/>
        </xdr:cNvSpPr>
      </xdr:nvSpPr>
      <xdr:spPr>
        <a:xfrm>
          <a:off x="2647950" y="80962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12</xdr:col>
      <xdr:colOff>342900</xdr:colOff>
      <xdr:row>81</xdr:row>
      <xdr:rowOff>142875</xdr:rowOff>
    </xdr:from>
    <xdr:ext cx="238125" cy="266700"/>
    <xdr:sp>
      <xdr:nvSpPr>
        <xdr:cNvPr id="25" name="TextBox 26"/>
        <xdr:cNvSpPr txBox="1">
          <a:spLocks noChangeArrowheads="1"/>
        </xdr:cNvSpPr>
      </xdr:nvSpPr>
      <xdr:spPr>
        <a:xfrm>
          <a:off x="7820025" y="183927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12</xdr:col>
      <xdr:colOff>352425</xdr:colOff>
      <xdr:row>90</xdr:row>
      <xdr:rowOff>133350</xdr:rowOff>
    </xdr:from>
    <xdr:ext cx="238125" cy="266700"/>
    <xdr:sp>
      <xdr:nvSpPr>
        <xdr:cNvPr id="26" name="TextBox 27"/>
        <xdr:cNvSpPr txBox="1">
          <a:spLocks noChangeArrowheads="1"/>
        </xdr:cNvSpPr>
      </xdr:nvSpPr>
      <xdr:spPr>
        <a:xfrm>
          <a:off x="7829550" y="20354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12</xdr:col>
      <xdr:colOff>342900</xdr:colOff>
      <xdr:row>18</xdr:row>
      <xdr:rowOff>142875</xdr:rowOff>
    </xdr:from>
    <xdr:ext cx="238125" cy="266700"/>
    <xdr:sp>
      <xdr:nvSpPr>
        <xdr:cNvPr id="27" name="TextBox 28"/>
        <xdr:cNvSpPr txBox="1">
          <a:spLocks noChangeArrowheads="1"/>
        </xdr:cNvSpPr>
      </xdr:nvSpPr>
      <xdr:spPr>
        <a:xfrm>
          <a:off x="7820025" y="45910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14</xdr:col>
      <xdr:colOff>342900</xdr:colOff>
      <xdr:row>57</xdr:row>
      <xdr:rowOff>142875</xdr:rowOff>
    </xdr:from>
    <xdr:ext cx="238125" cy="266700"/>
    <xdr:sp>
      <xdr:nvSpPr>
        <xdr:cNvPr id="28" name="TextBox 29"/>
        <xdr:cNvSpPr txBox="1">
          <a:spLocks noChangeArrowheads="1"/>
        </xdr:cNvSpPr>
      </xdr:nvSpPr>
      <xdr:spPr>
        <a:xfrm>
          <a:off x="9029700" y="131349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14</xdr:col>
      <xdr:colOff>352425</xdr:colOff>
      <xdr:row>62</xdr:row>
      <xdr:rowOff>142875</xdr:rowOff>
    </xdr:from>
    <xdr:ext cx="238125" cy="266700"/>
    <xdr:sp>
      <xdr:nvSpPr>
        <xdr:cNvPr id="29" name="TextBox 30"/>
        <xdr:cNvSpPr txBox="1">
          <a:spLocks noChangeArrowheads="1"/>
        </xdr:cNvSpPr>
      </xdr:nvSpPr>
      <xdr:spPr>
        <a:xfrm>
          <a:off x="9039225" y="142303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14</xdr:col>
      <xdr:colOff>352425</xdr:colOff>
      <xdr:row>34</xdr:row>
      <xdr:rowOff>133350</xdr:rowOff>
    </xdr:from>
    <xdr:ext cx="238125" cy="266700"/>
    <xdr:sp>
      <xdr:nvSpPr>
        <xdr:cNvPr id="30" name="TextBox 31"/>
        <xdr:cNvSpPr txBox="1">
          <a:spLocks noChangeArrowheads="1"/>
        </xdr:cNvSpPr>
      </xdr:nvSpPr>
      <xdr:spPr>
        <a:xfrm>
          <a:off x="9039225" y="80867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14</xdr:col>
      <xdr:colOff>352425</xdr:colOff>
      <xdr:row>33</xdr:row>
      <xdr:rowOff>142875</xdr:rowOff>
    </xdr:from>
    <xdr:ext cx="238125" cy="266700"/>
    <xdr:sp>
      <xdr:nvSpPr>
        <xdr:cNvPr id="31" name="TextBox 32"/>
        <xdr:cNvSpPr txBox="1">
          <a:spLocks noChangeArrowheads="1"/>
        </xdr:cNvSpPr>
      </xdr:nvSpPr>
      <xdr:spPr>
        <a:xfrm>
          <a:off x="9039225" y="78771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14</xdr:col>
      <xdr:colOff>352425</xdr:colOff>
      <xdr:row>13</xdr:row>
      <xdr:rowOff>123825</xdr:rowOff>
    </xdr:from>
    <xdr:ext cx="238125" cy="266700"/>
    <xdr:sp>
      <xdr:nvSpPr>
        <xdr:cNvPr id="32" name="TextBox 33"/>
        <xdr:cNvSpPr txBox="1">
          <a:spLocks noChangeArrowheads="1"/>
        </xdr:cNvSpPr>
      </xdr:nvSpPr>
      <xdr:spPr>
        <a:xfrm>
          <a:off x="9039225" y="34766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14</xdr:col>
      <xdr:colOff>352425</xdr:colOff>
      <xdr:row>16</xdr:row>
      <xdr:rowOff>133350</xdr:rowOff>
    </xdr:from>
    <xdr:ext cx="238125" cy="266700"/>
    <xdr:sp>
      <xdr:nvSpPr>
        <xdr:cNvPr id="33" name="TextBox 34"/>
        <xdr:cNvSpPr txBox="1">
          <a:spLocks noChangeArrowheads="1"/>
        </xdr:cNvSpPr>
      </xdr:nvSpPr>
      <xdr:spPr>
        <a:xfrm>
          <a:off x="9039225" y="41433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2</xdr:col>
      <xdr:colOff>457200</xdr:colOff>
      <xdr:row>81</xdr:row>
      <xdr:rowOff>142875</xdr:rowOff>
    </xdr:from>
    <xdr:ext cx="238125" cy="266700"/>
    <xdr:sp>
      <xdr:nvSpPr>
        <xdr:cNvPr id="34" name="TextBox 35"/>
        <xdr:cNvSpPr txBox="1">
          <a:spLocks noChangeArrowheads="1"/>
        </xdr:cNvSpPr>
      </xdr:nvSpPr>
      <xdr:spPr>
        <a:xfrm>
          <a:off x="1314450" y="183927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2</xdr:col>
      <xdr:colOff>457200</xdr:colOff>
      <xdr:row>90</xdr:row>
      <xdr:rowOff>142875</xdr:rowOff>
    </xdr:from>
    <xdr:ext cx="238125" cy="266700"/>
    <xdr:sp>
      <xdr:nvSpPr>
        <xdr:cNvPr id="35" name="TextBox 36"/>
        <xdr:cNvSpPr txBox="1">
          <a:spLocks noChangeArrowheads="1"/>
        </xdr:cNvSpPr>
      </xdr:nvSpPr>
      <xdr:spPr>
        <a:xfrm>
          <a:off x="1314450" y="203644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2</xdr:col>
      <xdr:colOff>466725</xdr:colOff>
      <xdr:row>16</xdr:row>
      <xdr:rowOff>142875</xdr:rowOff>
    </xdr:from>
    <xdr:ext cx="238125" cy="266700"/>
    <xdr:sp>
      <xdr:nvSpPr>
        <xdr:cNvPr id="36" name="TextBox 37"/>
        <xdr:cNvSpPr txBox="1">
          <a:spLocks noChangeArrowheads="1"/>
        </xdr:cNvSpPr>
      </xdr:nvSpPr>
      <xdr:spPr>
        <a:xfrm>
          <a:off x="1323975" y="41529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0</xdr:row>
      <xdr:rowOff>180975</xdr:rowOff>
    </xdr:from>
    <xdr:to>
      <xdr:col>9</xdr:col>
      <xdr:colOff>771525</xdr:colOff>
      <xdr:row>1</xdr:row>
      <xdr:rowOff>266700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80975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600075</xdr:colOff>
      <xdr:row>17</xdr:row>
      <xdr:rowOff>133350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3000375" y="436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600075</xdr:colOff>
      <xdr:row>20</xdr:row>
      <xdr:rowOff>133350</xdr:rowOff>
    </xdr:from>
    <xdr:ext cx="180975" cy="266700"/>
    <xdr:sp fLocksText="0">
      <xdr:nvSpPr>
        <xdr:cNvPr id="3" name="TextBox 2"/>
        <xdr:cNvSpPr txBox="1">
          <a:spLocks noChangeArrowheads="1"/>
        </xdr:cNvSpPr>
      </xdr:nvSpPr>
      <xdr:spPr>
        <a:xfrm>
          <a:off x="3000375" y="501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657225</xdr:colOff>
      <xdr:row>17</xdr:row>
      <xdr:rowOff>133350</xdr:rowOff>
    </xdr:from>
    <xdr:ext cx="180975" cy="266700"/>
    <xdr:sp fLocksText="0">
      <xdr:nvSpPr>
        <xdr:cNvPr id="4" name="TextBox 3"/>
        <xdr:cNvSpPr txBox="1">
          <a:spLocks noChangeArrowheads="1"/>
        </xdr:cNvSpPr>
      </xdr:nvSpPr>
      <xdr:spPr>
        <a:xfrm>
          <a:off x="3057525" y="436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600075</xdr:colOff>
      <xdr:row>17</xdr:row>
      <xdr:rowOff>133350</xdr:rowOff>
    </xdr:from>
    <xdr:ext cx="180975" cy="266700"/>
    <xdr:sp fLocksText="0">
      <xdr:nvSpPr>
        <xdr:cNvPr id="5" name="TextBox 4"/>
        <xdr:cNvSpPr txBox="1">
          <a:spLocks noChangeArrowheads="1"/>
        </xdr:cNvSpPr>
      </xdr:nvSpPr>
      <xdr:spPr>
        <a:xfrm>
          <a:off x="3000375" y="436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561975</xdr:colOff>
      <xdr:row>40</xdr:row>
      <xdr:rowOff>142875</xdr:rowOff>
    </xdr:from>
    <xdr:ext cx="238125" cy="266700"/>
    <xdr:sp>
      <xdr:nvSpPr>
        <xdr:cNvPr id="6" name="TextBox 5"/>
        <xdr:cNvSpPr txBox="1">
          <a:spLocks noChangeArrowheads="1"/>
        </xdr:cNvSpPr>
      </xdr:nvSpPr>
      <xdr:spPr>
        <a:xfrm>
          <a:off x="1419225" y="94107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2</xdr:col>
      <xdr:colOff>561975</xdr:colOff>
      <xdr:row>48</xdr:row>
      <xdr:rowOff>133350</xdr:rowOff>
    </xdr:from>
    <xdr:ext cx="238125" cy="266700"/>
    <xdr:sp>
      <xdr:nvSpPr>
        <xdr:cNvPr id="7" name="TextBox 6"/>
        <xdr:cNvSpPr txBox="1">
          <a:spLocks noChangeArrowheads="1"/>
        </xdr:cNvSpPr>
      </xdr:nvSpPr>
      <xdr:spPr>
        <a:xfrm>
          <a:off x="1419225" y="111537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3</xdr:col>
      <xdr:colOff>552450</xdr:colOff>
      <xdr:row>11</xdr:row>
      <xdr:rowOff>123825</xdr:rowOff>
    </xdr:from>
    <xdr:ext cx="238125" cy="266700"/>
    <xdr:sp>
      <xdr:nvSpPr>
        <xdr:cNvPr id="8" name="TextBox 7"/>
        <xdr:cNvSpPr txBox="1">
          <a:spLocks noChangeArrowheads="1"/>
        </xdr:cNvSpPr>
      </xdr:nvSpPr>
      <xdr:spPr>
        <a:xfrm>
          <a:off x="2181225" y="30384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3</xdr:col>
      <xdr:colOff>561975</xdr:colOff>
      <xdr:row>14</xdr:row>
      <xdr:rowOff>133350</xdr:rowOff>
    </xdr:from>
    <xdr:ext cx="238125" cy="266700"/>
    <xdr:sp>
      <xdr:nvSpPr>
        <xdr:cNvPr id="9" name="TextBox 8"/>
        <xdr:cNvSpPr txBox="1">
          <a:spLocks noChangeArrowheads="1"/>
        </xdr:cNvSpPr>
      </xdr:nvSpPr>
      <xdr:spPr>
        <a:xfrm>
          <a:off x="2190750" y="37052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3</xdr:col>
      <xdr:colOff>571500</xdr:colOff>
      <xdr:row>37</xdr:row>
      <xdr:rowOff>142875</xdr:rowOff>
    </xdr:from>
    <xdr:ext cx="238125" cy="266700"/>
    <xdr:sp>
      <xdr:nvSpPr>
        <xdr:cNvPr id="10" name="TextBox 9"/>
        <xdr:cNvSpPr txBox="1">
          <a:spLocks noChangeArrowheads="1"/>
        </xdr:cNvSpPr>
      </xdr:nvSpPr>
      <xdr:spPr>
        <a:xfrm>
          <a:off x="2200275" y="87534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5</xdr:col>
      <xdr:colOff>552450</xdr:colOff>
      <xdr:row>28</xdr:row>
      <xdr:rowOff>133350</xdr:rowOff>
    </xdr:from>
    <xdr:ext cx="238125" cy="266700"/>
    <xdr:sp>
      <xdr:nvSpPr>
        <xdr:cNvPr id="11" name="TextBox 10"/>
        <xdr:cNvSpPr txBox="1">
          <a:spLocks noChangeArrowheads="1"/>
        </xdr:cNvSpPr>
      </xdr:nvSpPr>
      <xdr:spPr>
        <a:xfrm>
          <a:off x="3724275" y="67722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5</xdr:col>
      <xdr:colOff>561975</xdr:colOff>
      <xdr:row>32</xdr:row>
      <xdr:rowOff>152400</xdr:rowOff>
    </xdr:from>
    <xdr:ext cx="238125" cy="266700"/>
    <xdr:sp>
      <xdr:nvSpPr>
        <xdr:cNvPr id="12" name="TextBox 11"/>
        <xdr:cNvSpPr txBox="1">
          <a:spLocks noChangeArrowheads="1"/>
        </xdr:cNvSpPr>
      </xdr:nvSpPr>
      <xdr:spPr>
        <a:xfrm>
          <a:off x="3733800" y="76676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5</xdr:col>
      <xdr:colOff>552450</xdr:colOff>
      <xdr:row>33</xdr:row>
      <xdr:rowOff>133350</xdr:rowOff>
    </xdr:from>
    <xdr:ext cx="238125" cy="266700"/>
    <xdr:sp>
      <xdr:nvSpPr>
        <xdr:cNvPr id="13" name="TextBox 12"/>
        <xdr:cNvSpPr txBox="1">
          <a:spLocks noChangeArrowheads="1"/>
        </xdr:cNvSpPr>
      </xdr:nvSpPr>
      <xdr:spPr>
        <a:xfrm>
          <a:off x="3724275" y="78676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5</xdr:col>
      <xdr:colOff>561975</xdr:colOff>
      <xdr:row>13</xdr:row>
      <xdr:rowOff>114300</xdr:rowOff>
    </xdr:from>
    <xdr:ext cx="238125" cy="266700"/>
    <xdr:sp>
      <xdr:nvSpPr>
        <xdr:cNvPr id="14" name="TextBox 13"/>
        <xdr:cNvSpPr txBox="1">
          <a:spLocks noChangeArrowheads="1"/>
        </xdr:cNvSpPr>
      </xdr:nvSpPr>
      <xdr:spPr>
        <a:xfrm>
          <a:off x="3733800" y="34671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4</xdr:col>
      <xdr:colOff>561975</xdr:colOff>
      <xdr:row>100</xdr:row>
      <xdr:rowOff>123825</xdr:rowOff>
    </xdr:from>
    <xdr:ext cx="238125" cy="266700"/>
    <xdr:sp>
      <xdr:nvSpPr>
        <xdr:cNvPr id="15" name="TextBox 14"/>
        <xdr:cNvSpPr txBox="1">
          <a:spLocks noChangeArrowheads="1"/>
        </xdr:cNvSpPr>
      </xdr:nvSpPr>
      <xdr:spPr>
        <a:xfrm>
          <a:off x="2962275" y="225361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4</xdr:col>
      <xdr:colOff>561975</xdr:colOff>
      <xdr:row>101</xdr:row>
      <xdr:rowOff>142875</xdr:rowOff>
    </xdr:from>
    <xdr:ext cx="238125" cy="266700"/>
    <xdr:sp>
      <xdr:nvSpPr>
        <xdr:cNvPr id="16" name="TextBox 15"/>
        <xdr:cNvSpPr txBox="1">
          <a:spLocks noChangeArrowheads="1"/>
        </xdr:cNvSpPr>
      </xdr:nvSpPr>
      <xdr:spPr>
        <a:xfrm>
          <a:off x="2962275" y="227742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4</xdr:col>
      <xdr:colOff>561975</xdr:colOff>
      <xdr:row>103</xdr:row>
      <xdr:rowOff>133350</xdr:rowOff>
    </xdr:from>
    <xdr:ext cx="238125" cy="266700"/>
    <xdr:sp>
      <xdr:nvSpPr>
        <xdr:cNvPr id="17" name="TextBox 16"/>
        <xdr:cNvSpPr txBox="1">
          <a:spLocks noChangeArrowheads="1"/>
        </xdr:cNvSpPr>
      </xdr:nvSpPr>
      <xdr:spPr>
        <a:xfrm>
          <a:off x="2962275" y="232029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6</xdr:col>
      <xdr:colOff>561975</xdr:colOff>
      <xdr:row>18</xdr:row>
      <xdr:rowOff>142875</xdr:rowOff>
    </xdr:from>
    <xdr:ext cx="238125" cy="266700"/>
    <xdr:sp>
      <xdr:nvSpPr>
        <xdr:cNvPr id="18" name="TextBox 17"/>
        <xdr:cNvSpPr txBox="1">
          <a:spLocks noChangeArrowheads="1"/>
        </xdr:cNvSpPr>
      </xdr:nvSpPr>
      <xdr:spPr>
        <a:xfrm>
          <a:off x="4505325" y="45910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7</xdr:col>
      <xdr:colOff>561975</xdr:colOff>
      <xdr:row>27</xdr:row>
      <xdr:rowOff>133350</xdr:rowOff>
    </xdr:from>
    <xdr:ext cx="238125" cy="266700"/>
    <xdr:sp>
      <xdr:nvSpPr>
        <xdr:cNvPr id="19" name="TextBox 18"/>
        <xdr:cNvSpPr txBox="1">
          <a:spLocks noChangeArrowheads="1"/>
        </xdr:cNvSpPr>
      </xdr:nvSpPr>
      <xdr:spPr>
        <a:xfrm>
          <a:off x="5276850" y="65532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8</xdr:col>
      <xdr:colOff>552450</xdr:colOff>
      <xdr:row>18</xdr:row>
      <xdr:rowOff>114300</xdr:rowOff>
    </xdr:from>
    <xdr:ext cx="238125" cy="266700"/>
    <xdr:sp>
      <xdr:nvSpPr>
        <xdr:cNvPr id="20" name="TextBox 19"/>
        <xdr:cNvSpPr txBox="1">
          <a:spLocks noChangeArrowheads="1"/>
        </xdr:cNvSpPr>
      </xdr:nvSpPr>
      <xdr:spPr>
        <a:xfrm>
          <a:off x="6038850" y="45624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8</xdr:col>
      <xdr:colOff>561975</xdr:colOff>
      <xdr:row>38</xdr:row>
      <xdr:rowOff>123825</xdr:rowOff>
    </xdr:from>
    <xdr:ext cx="238125" cy="266700"/>
    <xdr:sp>
      <xdr:nvSpPr>
        <xdr:cNvPr id="21" name="TextBox 20"/>
        <xdr:cNvSpPr txBox="1">
          <a:spLocks noChangeArrowheads="1"/>
        </xdr:cNvSpPr>
      </xdr:nvSpPr>
      <xdr:spPr>
        <a:xfrm>
          <a:off x="6048375" y="89535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8</xdr:col>
      <xdr:colOff>552450</xdr:colOff>
      <xdr:row>98</xdr:row>
      <xdr:rowOff>133350</xdr:rowOff>
    </xdr:from>
    <xdr:ext cx="238125" cy="266700"/>
    <xdr:sp>
      <xdr:nvSpPr>
        <xdr:cNvPr id="22" name="TextBox 21"/>
        <xdr:cNvSpPr txBox="1">
          <a:spLocks noChangeArrowheads="1"/>
        </xdr:cNvSpPr>
      </xdr:nvSpPr>
      <xdr:spPr>
        <a:xfrm>
          <a:off x="6038850" y="221075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8</xdr:col>
      <xdr:colOff>571500</xdr:colOff>
      <xdr:row>101</xdr:row>
      <xdr:rowOff>133350</xdr:rowOff>
    </xdr:from>
    <xdr:ext cx="238125" cy="266700"/>
    <xdr:sp>
      <xdr:nvSpPr>
        <xdr:cNvPr id="23" name="TextBox 22"/>
        <xdr:cNvSpPr txBox="1">
          <a:spLocks noChangeArrowheads="1"/>
        </xdr:cNvSpPr>
      </xdr:nvSpPr>
      <xdr:spPr>
        <a:xfrm>
          <a:off x="6057900" y="227647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8</xdr:col>
      <xdr:colOff>561975</xdr:colOff>
      <xdr:row>103</xdr:row>
      <xdr:rowOff>133350</xdr:rowOff>
    </xdr:from>
    <xdr:ext cx="238125" cy="266700"/>
    <xdr:sp>
      <xdr:nvSpPr>
        <xdr:cNvPr id="24" name="TextBox 23"/>
        <xdr:cNvSpPr txBox="1">
          <a:spLocks noChangeArrowheads="1"/>
        </xdr:cNvSpPr>
      </xdr:nvSpPr>
      <xdr:spPr>
        <a:xfrm>
          <a:off x="6048375" y="232029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771525</xdr:colOff>
      <xdr:row>0</xdr:row>
      <xdr:rowOff>104775</xdr:rowOff>
    </xdr:from>
    <xdr:to>
      <xdr:col>10</xdr:col>
      <xdr:colOff>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04775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10</xdr:row>
      <xdr:rowOff>152400</xdr:rowOff>
    </xdr:from>
    <xdr:ext cx="190500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876425" y="3019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800100</xdr:colOff>
      <xdr:row>10</xdr:row>
      <xdr:rowOff>152400</xdr:rowOff>
    </xdr:from>
    <xdr:ext cx="190500" cy="266700"/>
    <xdr:sp fLocksText="0">
      <xdr:nvSpPr>
        <xdr:cNvPr id="3" name="TextBox 2"/>
        <xdr:cNvSpPr txBox="1">
          <a:spLocks noChangeArrowheads="1"/>
        </xdr:cNvSpPr>
      </xdr:nvSpPr>
      <xdr:spPr>
        <a:xfrm>
          <a:off x="2676525" y="3019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13</xdr:row>
      <xdr:rowOff>104775</xdr:rowOff>
    </xdr:from>
    <xdr:ext cx="180975" cy="266700"/>
    <xdr:sp fLocksText="0">
      <xdr:nvSpPr>
        <xdr:cNvPr id="4" name="TextBox 3"/>
        <xdr:cNvSpPr txBox="1">
          <a:spLocks noChangeArrowheads="1"/>
        </xdr:cNvSpPr>
      </xdr:nvSpPr>
      <xdr:spPr>
        <a:xfrm>
          <a:off x="1885950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800100</xdr:colOff>
      <xdr:row>13</xdr:row>
      <xdr:rowOff>104775</xdr:rowOff>
    </xdr:from>
    <xdr:ext cx="1905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676525" y="3629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10</xdr:row>
      <xdr:rowOff>152400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638550" y="301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7677150" y="2170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771525</xdr:colOff>
      <xdr:row>10</xdr:row>
      <xdr:rowOff>76200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4400550" y="294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104775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3629025" y="362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219075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7677150" y="15354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104775</xdr:rowOff>
    </xdr:from>
    <xdr:ext cx="190500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4429125" y="3629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28575</xdr:rowOff>
    </xdr:from>
    <xdr:ext cx="180975" cy="266700"/>
    <xdr:sp fLocksText="0">
      <xdr:nvSpPr>
        <xdr:cNvPr id="12" name="TextBox 4"/>
        <xdr:cNvSpPr txBox="1">
          <a:spLocks noChangeArrowheads="1"/>
        </xdr:cNvSpPr>
      </xdr:nvSpPr>
      <xdr:spPr>
        <a:xfrm>
          <a:off x="7677150" y="2151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161925</xdr:rowOff>
    </xdr:from>
    <xdr:ext cx="180975" cy="266700"/>
    <xdr:sp fLocksText="0">
      <xdr:nvSpPr>
        <xdr:cNvPr id="13" name="TextBox 10"/>
        <xdr:cNvSpPr txBox="1">
          <a:spLocks noChangeArrowheads="1"/>
        </xdr:cNvSpPr>
      </xdr:nvSpPr>
      <xdr:spPr>
        <a:xfrm>
          <a:off x="7677150" y="2165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190500</xdr:rowOff>
    </xdr:from>
    <xdr:ext cx="361950" cy="266700"/>
    <xdr:sp fLocksText="0">
      <xdr:nvSpPr>
        <xdr:cNvPr id="14" name="TextBox 11"/>
        <xdr:cNvSpPr txBox="1">
          <a:spLocks noChangeArrowheads="1"/>
        </xdr:cNvSpPr>
      </xdr:nvSpPr>
      <xdr:spPr>
        <a:xfrm>
          <a:off x="7677150" y="2189797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600075</xdr:colOff>
      <xdr:row>61</xdr:row>
      <xdr:rowOff>142875</xdr:rowOff>
    </xdr:from>
    <xdr:ext cx="180975" cy="266700"/>
    <xdr:sp fLocksText="0">
      <xdr:nvSpPr>
        <xdr:cNvPr id="15" name="TextBox 18"/>
        <xdr:cNvSpPr txBox="1">
          <a:spLocks noChangeArrowheads="1"/>
        </xdr:cNvSpPr>
      </xdr:nvSpPr>
      <xdr:spPr>
        <a:xfrm>
          <a:off x="2476500" y="14182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61</xdr:row>
      <xdr:rowOff>133350</xdr:rowOff>
    </xdr:from>
    <xdr:ext cx="180975" cy="266700"/>
    <xdr:sp fLocksText="0">
      <xdr:nvSpPr>
        <xdr:cNvPr id="16" name="TextBox 27"/>
        <xdr:cNvSpPr txBox="1">
          <a:spLocks noChangeArrowheads="1"/>
        </xdr:cNvSpPr>
      </xdr:nvSpPr>
      <xdr:spPr>
        <a:xfrm>
          <a:off x="422910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800100</xdr:colOff>
      <xdr:row>10</xdr:row>
      <xdr:rowOff>123825</xdr:rowOff>
    </xdr:from>
    <xdr:ext cx="238125" cy="266700"/>
    <xdr:sp fLocksText="0">
      <xdr:nvSpPr>
        <xdr:cNvPr id="17" name="TextBox 14"/>
        <xdr:cNvSpPr txBox="1">
          <a:spLocks noChangeArrowheads="1"/>
        </xdr:cNvSpPr>
      </xdr:nvSpPr>
      <xdr:spPr>
        <a:xfrm>
          <a:off x="1743075" y="29908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552450</xdr:colOff>
      <xdr:row>10</xdr:row>
      <xdr:rowOff>114300</xdr:rowOff>
    </xdr:from>
    <xdr:ext cx="180975" cy="266700"/>
    <xdr:sp fLocksText="0">
      <xdr:nvSpPr>
        <xdr:cNvPr id="18" name="TextBox 15"/>
        <xdr:cNvSpPr txBox="1">
          <a:spLocks noChangeArrowheads="1"/>
        </xdr:cNvSpPr>
      </xdr:nvSpPr>
      <xdr:spPr>
        <a:xfrm>
          <a:off x="2428875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790575</xdr:colOff>
      <xdr:row>13</xdr:row>
      <xdr:rowOff>142875</xdr:rowOff>
    </xdr:from>
    <xdr:ext cx="180975" cy="266700"/>
    <xdr:sp fLocksText="0">
      <xdr:nvSpPr>
        <xdr:cNvPr id="19" name="TextBox 16"/>
        <xdr:cNvSpPr txBox="1">
          <a:spLocks noChangeArrowheads="1"/>
        </xdr:cNvSpPr>
      </xdr:nvSpPr>
      <xdr:spPr>
        <a:xfrm>
          <a:off x="1733550" y="3667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552450</xdr:colOff>
      <xdr:row>13</xdr:row>
      <xdr:rowOff>152400</xdr:rowOff>
    </xdr:from>
    <xdr:ext cx="180975" cy="266700"/>
    <xdr:sp fLocksText="0">
      <xdr:nvSpPr>
        <xdr:cNvPr id="20" name="TextBox 17"/>
        <xdr:cNvSpPr txBox="1">
          <a:spLocks noChangeArrowheads="1"/>
        </xdr:cNvSpPr>
      </xdr:nvSpPr>
      <xdr:spPr>
        <a:xfrm>
          <a:off x="2428875" y="3676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800100</xdr:colOff>
      <xdr:row>10</xdr:row>
      <xdr:rowOff>123825</xdr:rowOff>
    </xdr:from>
    <xdr:ext cx="238125" cy="266700"/>
    <xdr:sp fLocksText="0">
      <xdr:nvSpPr>
        <xdr:cNvPr id="21" name="TextBox 19"/>
        <xdr:cNvSpPr txBox="1">
          <a:spLocks noChangeArrowheads="1"/>
        </xdr:cNvSpPr>
      </xdr:nvSpPr>
      <xdr:spPr>
        <a:xfrm>
          <a:off x="3486150" y="29908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790575</xdr:colOff>
      <xdr:row>13</xdr:row>
      <xdr:rowOff>142875</xdr:rowOff>
    </xdr:from>
    <xdr:ext cx="180975" cy="266700"/>
    <xdr:sp fLocksText="0">
      <xdr:nvSpPr>
        <xdr:cNvPr id="22" name="TextBox 20"/>
        <xdr:cNvSpPr txBox="1">
          <a:spLocks noChangeArrowheads="1"/>
        </xdr:cNvSpPr>
      </xdr:nvSpPr>
      <xdr:spPr>
        <a:xfrm>
          <a:off x="3476625" y="3667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552450</xdr:colOff>
      <xdr:row>13</xdr:row>
      <xdr:rowOff>152400</xdr:rowOff>
    </xdr:from>
    <xdr:ext cx="180975" cy="266700"/>
    <xdr:sp fLocksText="0">
      <xdr:nvSpPr>
        <xdr:cNvPr id="23" name="TextBox 21"/>
        <xdr:cNvSpPr txBox="1">
          <a:spLocks noChangeArrowheads="1"/>
        </xdr:cNvSpPr>
      </xdr:nvSpPr>
      <xdr:spPr>
        <a:xfrm>
          <a:off x="4181475" y="3676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619125</xdr:colOff>
      <xdr:row>10</xdr:row>
      <xdr:rowOff>66675</xdr:rowOff>
    </xdr:from>
    <xdr:ext cx="180975" cy="266700"/>
    <xdr:sp fLocksText="0">
      <xdr:nvSpPr>
        <xdr:cNvPr id="24" name="TextBox 22"/>
        <xdr:cNvSpPr txBox="1">
          <a:spLocks noChangeArrowheads="1"/>
        </xdr:cNvSpPr>
      </xdr:nvSpPr>
      <xdr:spPr>
        <a:xfrm>
          <a:off x="4248150" y="293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628650</xdr:colOff>
      <xdr:row>50</xdr:row>
      <xdr:rowOff>142875</xdr:rowOff>
    </xdr:from>
    <xdr:ext cx="180975" cy="257175"/>
    <xdr:sp fLocksText="0">
      <xdr:nvSpPr>
        <xdr:cNvPr id="25" name="TextBox 23"/>
        <xdr:cNvSpPr txBox="1">
          <a:spLocks noChangeArrowheads="1"/>
        </xdr:cNvSpPr>
      </xdr:nvSpPr>
      <xdr:spPr>
        <a:xfrm>
          <a:off x="2505075" y="11772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676275</xdr:colOff>
      <xdr:row>60</xdr:row>
      <xdr:rowOff>95250</xdr:rowOff>
    </xdr:from>
    <xdr:ext cx="180975" cy="266700"/>
    <xdr:sp fLocksText="0">
      <xdr:nvSpPr>
        <xdr:cNvPr id="26" name="TextBox 24"/>
        <xdr:cNvSpPr txBox="1">
          <a:spLocks noChangeArrowheads="1"/>
        </xdr:cNvSpPr>
      </xdr:nvSpPr>
      <xdr:spPr>
        <a:xfrm>
          <a:off x="4305300" y="1391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619125</xdr:colOff>
      <xdr:row>51</xdr:row>
      <xdr:rowOff>123825</xdr:rowOff>
    </xdr:from>
    <xdr:ext cx="180975" cy="266700"/>
    <xdr:sp fLocksText="0">
      <xdr:nvSpPr>
        <xdr:cNvPr id="27" name="TextBox 25"/>
        <xdr:cNvSpPr txBox="1">
          <a:spLocks noChangeArrowheads="1"/>
        </xdr:cNvSpPr>
      </xdr:nvSpPr>
      <xdr:spPr>
        <a:xfrm>
          <a:off x="2495550" y="11972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628650</xdr:colOff>
      <xdr:row>52</xdr:row>
      <xdr:rowOff>114300</xdr:rowOff>
    </xdr:from>
    <xdr:ext cx="180975" cy="266700"/>
    <xdr:sp fLocksText="0">
      <xdr:nvSpPr>
        <xdr:cNvPr id="28" name="TextBox 26"/>
        <xdr:cNvSpPr txBox="1">
          <a:spLocks noChangeArrowheads="1"/>
        </xdr:cNvSpPr>
      </xdr:nvSpPr>
      <xdr:spPr>
        <a:xfrm>
          <a:off x="2505075" y="1218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619125</xdr:colOff>
      <xdr:row>53</xdr:row>
      <xdr:rowOff>142875</xdr:rowOff>
    </xdr:from>
    <xdr:ext cx="180975" cy="266700"/>
    <xdr:sp fLocksText="0">
      <xdr:nvSpPr>
        <xdr:cNvPr id="29" name="TextBox 28"/>
        <xdr:cNvSpPr txBox="1">
          <a:spLocks noChangeArrowheads="1"/>
        </xdr:cNvSpPr>
      </xdr:nvSpPr>
      <xdr:spPr>
        <a:xfrm>
          <a:off x="2495550" y="1243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55</xdr:row>
      <xdr:rowOff>114300</xdr:rowOff>
    </xdr:from>
    <xdr:ext cx="180975" cy="266700"/>
    <xdr:sp fLocksText="0">
      <xdr:nvSpPr>
        <xdr:cNvPr id="30" name="TextBox 29"/>
        <xdr:cNvSpPr txBox="1">
          <a:spLocks noChangeArrowheads="1"/>
        </xdr:cNvSpPr>
      </xdr:nvSpPr>
      <xdr:spPr>
        <a:xfrm>
          <a:off x="2486025" y="12839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600075</xdr:colOff>
      <xdr:row>59</xdr:row>
      <xdr:rowOff>95250</xdr:rowOff>
    </xdr:from>
    <xdr:ext cx="180975" cy="266700"/>
    <xdr:sp fLocksText="0">
      <xdr:nvSpPr>
        <xdr:cNvPr id="31" name="TextBox 30"/>
        <xdr:cNvSpPr txBox="1">
          <a:spLocks noChangeArrowheads="1"/>
        </xdr:cNvSpPr>
      </xdr:nvSpPr>
      <xdr:spPr>
        <a:xfrm>
          <a:off x="2476500" y="1369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57</xdr:row>
      <xdr:rowOff>114300</xdr:rowOff>
    </xdr:from>
    <xdr:ext cx="180975" cy="266700"/>
    <xdr:sp fLocksText="0">
      <xdr:nvSpPr>
        <xdr:cNvPr id="32" name="TextBox 31"/>
        <xdr:cNvSpPr txBox="1">
          <a:spLocks noChangeArrowheads="1"/>
        </xdr:cNvSpPr>
      </xdr:nvSpPr>
      <xdr:spPr>
        <a:xfrm>
          <a:off x="2486025" y="13277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600075</xdr:colOff>
      <xdr:row>60</xdr:row>
      <xdr:rowOff>95250</xdr:rowOff>
    </xdr:from>
    <xdr:ext cx="180975" cy="266700"/>
    <xdr:sp fLocksText="0">
      <xdr:nvSpPr>
        <xdr:cNvPr id="33" name="TextBox 32"/>
        <xdr:cNvSpPr txBox="1">
          <a:spLocks noChangeArrowheads="1"/>
        </xdr:cNvSpPr>
      </xdr:nvSpPr>
      <xdr:spPr>
        <a:xfrm>
          <a:off x="2476500" y="1391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666750</xdr:colOff>
      <xdr:row>50</xdr:row>
      <xdr:rowOff>142875</xdr:rowOff>
    </xdr:from>
    <xdr:ext cx="180975" cy="257175"/>
    <xdr:sp fLocksText="0">
      <xdr:nvSpPr>
        <xdr:cNvPr id="34" name="TextBox 33"/>
        <xdr:cNvSpPr txBox="1">
          <a:spLocks noChangeArrowheads="1"/>
        </xdr:cNvSpPr>
      </xdr:nvSpPr>
      <xdr:spPr>
        <a:xfrm>
          <a:off x="4295775" y="11772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657225</xdr:colOff>
      <xdr:row>51</xdr:row>
      <xdr:rowOff>123825</xdr:rowOff>
    </xdr:from>
    <xdr:ext cx="180975" cy="266700"/>
    <xdr:sp fLocksText="0">
      <xdr:nvSpPr>
        <xdr:cNvPr id="35" name="TextBox 34"/>
        <xdr:cNvSpPr txBox="1">
          <a:spLocks noChangeArrowheads="1"/>
        </xdr:cNvSpPr>
      </xdr:nvSpPr>
      <xdr:spPr>
        <a:xfrm>
          <a:off x="4286250" y="11972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666750</xdr:colOff>
      <xdr:row>52</xdr:row>
      <xdr:rowOff>123825</xdr:rowOff>
    </xdr:from>
    <xdr:ext cx="180975" cy="266700"/>
    <xdr:sp fLocksText="0">
      <xdr:nvSpPr>
        <xdr:cNvPr id="36" name="TextBox 35"/>
        <xdr:cNvSpPr txBox="1">
          <a:spLocks noChangeArrowheads="1"/>
        </xdr:cNvSpPr>
      </xdr:nvSpPr>
      <xdr:spPr>
        <a:xfrm>
          <a:off x="4295775" y="1219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657225</xdr:colOff>
      <xdr:row>53</xdr:row>
      <xdr:rowOff>142875</xdr:rowOff>
    </xdr:from>
    <xdr:ext cx="180975" cy="266700"/>
    <xdr:sp fLocksText="0">
      <xdr:nvSpPr>
        <xdr:cNvPr id="37" name="TextBox 36"/>
        <xdr:cNvSpPr txBox="1">
          <a:spLocks noChangeArrowheads="1"/>
        </xdr:cNvSpPr>
      </xdr:nvSpPr>
      <xdr:spPr>
        <a:xfrm>
          <a:off x="4286250" y="1243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647700</xdr:colOff>
      <xdr:row>55</xdr:row>
      <xdr:rowOff>114300</xdr:rowOff>
    </xdr:from>
    <xdr:ext cx="180975" cy="266700"/>
    <xdr:sp fLocksText="0">
      <xdr:nvSpPr>
        <xdr:cNvPr id="38" name="TextBox 37"/>
        <xdr:cNvSpPr txBox="1">
          <a:spLocks noChangeArrowheads="1"/>
        </xdr:cNvSpPr>
      </xdr:nvSpPr>
      <xdr:spPr>
        <a:xfrm>
          <a:off x="4276725" y="12839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647700</xdr:colOff>
      <xdr:row>59</xdr:row>
      <xdr:rowOff>95250</xdr:rowOff>
    </xdr:from>
    <xdr:ext cx="180975" cy="266700"/>
    <xdr:sp fLocksText="0">
      <xdr:nvSpPr>
        <xdr:cNvPr id="39" name="TextBox 38"/>
        <xdr:cNvSpPr txBox="1">
          <a:spLocks noChangeArrowheads="1"/>
        </xdr:cNvSpPr>
      </xdr:nvSpPr>
      <xdr:spPr>
        <a:xfrm>
          <a:off x="4276725" y="1369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657225</xdr:colOff>
      <xdr:row>57</xdr:row>
      <xdr:rowOff>85725</xdr:rowOff>
    </xdr:from>
    <xdr:ext cx="180975" cy="266700"/>
    <xdr:sp fLocksText="0">
      <xdr:nvSpPr>
        <xdr:cNvPr id="40" name="TextBox 39"/>
        <xdr:cNvSpPr txBox="1">
          <a:spLocks noChangeArrowheads="1"/>
        </xdr:cNvSpPr>
      </xdr:nvSpPr>
      <xdr:spPr>
        <a:xfrm>
          <a:off x="4286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600075</xdr:colOff>
      <xdr:row>61</xdr:row>
      <xdr:rowOff>142875</xdr:rowOff>
    </xdr:from>
    <xdr:ext cx="180975" cy="266700"/>
    <xdr:sp fLocksText="0">
      <xdr:nvSpPr>
        <xdr:cNvPr id="41" name="TextBox 40"/>
        <xdr:cNvSpPr txBox="1">
          <a:spLocks noChangeArrowheads="1"/>
        </xdr:cNvSpPr>
      </xdr:nvSpPr>
      <xdr:spPr>
        <a:xfrm>
          <a:off x="2476500" y="14182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61</xdr:row>
      <xdr:rowOff>133350</xdr:rowOff>
    </xdr:from>
    <xdr:ext cx="180975" cy="266700"/>
    <xdr:sp fLocksText="0">
      <xdr:nvSpPr>
        <xdr:cNvPr id="42" name="TextBox 41"/>
        <xdr:cNvSpPr txBox="1">
          <a:spLocks noChangeArrowheads="1"/>
        </xdr:cNvSpPr>
      </xdr:nvSpPr>
      <xdr:spPr>
        <a:xfrm>
          <a:off x="422910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733425</xdr:colOff>
      <xdr:row>16</xdr:row>
      <xdr:rowOff>152400</xdr:rowOff>
    </xdr:from>
    <xdr:ext cx="238125" cy="266700"/>
    <xdr:sp>
      <xdr:nvSpPr>
        <xdr:cNvPr id="43" name="TextBox 42"/>
        <xdr:cNvSpPr txBox="1">
          <a:spLocks noChangeArrowheads="1"/>
        </xdr:cNvSpPr>
      </xdr:nvSpPr>
      <xdr:spPr>
        <a:xfrm>
          <a:off x="3419475" y="43338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4</xdr:col>
      <xdr:colOff>733425</xdr:colOff>
      <xdr:row>37</xdr:row>
      <xdr:rowOff>133350</xdr:rowOff>
    </xdr:from>
    <xdr:ext cx="238125" cy="266700"/>
    <xdr:sp>
      <xdr:nvSpPr>
        <xdr:cNvPr id="44" name="TextBox 43"/>
        <xdr:cNvSpPr txBox="1">
          <a:spLocks noChangeArrowheads="1"/>
        </xdr:cNvSpPr>
      </xdr:nvSpPr>
      <xdr:spPr>
        <a:xfrm>
          <a:off x="3419475" y="89154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4</xdr:col>
      <xdr:colOff>742950</xdr:colOff>
      <xdr:row>61</xdr:row>
      <xdr:rowOff>133350</xdr:rowOff>
    </xdr:from>
    <xdr:ext cx="238125" cy="266700"/>
    <xdr:sp>
      <xdr:nvSpPr>
        <xdr:cNvPr id="45" name="TextBox 44"/>
        <xdr:cNvSpPr txBox="1">
          <a:spLocks noChangeArrowheads="1"/>
        </xdr:cNvSpPr>
      </xdr:nvSpPr>
      <xdr:spPr>
        <a:xfrm>
          <a:off x="3429000" y="141732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2</xdr:col>
      <xdr:colOff>723900</xdr:colOff>
      <xdr:row>61</xdr:row>
      <xdr:rowOff>152400</xdr:rowOff>
    </xdr:from>
    <xdr:ext cx="238125" cy="266700"/>
    <xdr:sp>
      <xdr:nvSpPr>
        <xdr:cNvPr id="46" name="TextBox 46"/>
        <xdr:cNvSpPr txBox="1">
          <a:spLocks noChangeArrowheads="1"/>
        </xdr:cNvSpPr>
      </xdr:nvSpPr>
      <xdr:spPr>
        <a:xfrm>
          <a:off x="1666875" y="141922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2</xdr:col>
      <xdr:colOff>733425</xdr:colOff>
      <xdr:row>37</xdr:row>
      <xdr:rowOff>133350</xdr:rowOff>
    </xdr:from>
    <xdr:ext cx="238125" cy="266700"/>
    <xdr:sp>
      <xdr:nvSpPr>
        <xdr:cNvPr id="47" name="TextBox 47"/>
        <xdr:cNvSpPr txBox="1">
          <a:spLocks noChangeArrowheads="1"/>
        </xdr:cNvSpPr>
      </xdr:nvSpPr>
      <xdr:spPr>
        <a:xfrm>
          <a:off x="1676400" y="89154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5</xdr:col>
      <xdr:colOff>590550</xdr:colOff>
      <xdr:row>16</xdr:row>
      <xdr:rowOff>114300</xdr:rowOff>
    </xdr:from>
    <xdr:ext cx="238125" cy="266700"/>
    <xdr:sp>
      <xdr:nvSpPr>
        <xdr:cNvPr id="48" name="TextBox 48"/>
        <xdr:cNvSpPr txBox="1">
          <a:spLocks noChangeArrowheads="1"/>
        </xdr:cNvSpPr>
      </xdr:nvSpPr>
      <xdr:spPr>
        <a:xfrm>
          <a:off x="4219575" y="42957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5</xdr:col>
      <xdr:colOff>581025</xdr:colOff>
      <xdr:row>17</xdr:row>
      <xdr:rowOff>133350</xdr:rowOff>
    </xdr:from>
    <xdr:ext cx="238125" cy="266700"/>
    <xdr:sp>
      <xdr:nvSpPr>
        <xdr:cNvPr id="49" name="TextBox 49"/>
        <xdr:cNvSpPr txBox="1">
          <a:spLocks noChangeArrowheads="1"/>
        </xdr:cNvSpPr>
      </xdr:nvSpPr>
      <xdr:spPr>
        <a:xfrm>
          <a:off x="4210050" y="45339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2</xdr:col>
      <xdr:colOff>723900</xdr:colOff>
      <xdr:row>16</xdr:row>
      <xdr:rowOff>152400</xdr:rowOff>
    </xdr:from>
    <xdr:ext cx="238125" cy="266700"/>
    <xdr:sp>
      <xdr:nvSpPr>
        <xdr:cNvPr id="50" name="TextBox 50"/>
        <xdr:cNvSpPr txBox="1">
          <a:spLocks noChangeArrowheads="1"/>
        </xdr:cNvSpPr>
      </xdr:nvSpPr>
      <xdr:spPr>
        <a:xfrm>
          <a:off x="1666875" y="43338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3</xdr:col>
      <xdr:colOff>600075</xdr:colOff>
      <xdr:row>16</xdr:row>
      <xdr:rowOff>161925</xdr:rowOff>
    </xdr:from>
    <xdr:ext cx="238125" cy="266700"/>
    <xdr:sp>
      <xdr:nvSpPr>
        <xdr:cNvPr id="51" name="TextBox 51"/>
        <xdr:cNvSpPr txBox="1">
          <a:spLocks noChangeArrowheads="1"/>
        </xdr:cNvSpPr>
      </xdr:nvSpPr>
      <xdr:spPr>
        <a:xfrm>
          <a:off x="2476500" y="43434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3</xdr:col>
      <xdr:colOff>590550</xdr:colOff>
      <xdr:row>17</xdr:row>
      <xdr:rowOff>133350</xdr:rowOff>
    </xdr:from>
    <xdr:ext cx="238125" cy="266700"/>
    <xdr:sp>
      <xdr:nvSpPr>
        <xdr:cNvPr id="52" name="TextBox 52"/>
        <xdr:cNvSpPr txBox="1">
          <a:spLocks noChangeArrowheads="1"/>
        </xdr:cNvSpPr>
      </xdr:nvSpPr>
      <xdr:spPr>
        <a:xfrm>
          <a:off x="2466975" y="45339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  <xdr:oneCellAnchor>
    <xdr:from>
      <xdr:col>6</xdr:col>
      <xdr:colOff>552450</xdr:colOff>
      <xdr:row>16</xdr:row>
      <xdr:rowOff>133350</xdr:rowOff>
    </xdr:from>
    <xdr:ext cx="238125" cy="266700"/>
    <xdr:sp>
      <xdr:nvSpPr>
        <xdr:cNvPr id="53" name="TextBox 45"/>
        <xdr:cNvSpPr txBox="1">
          <a:spLocks noChangeArrowheads="1"/>
        </xdr:cNvSpPr>
      </xdr:nvSpPr>
      <xdr:spPr>
        <a:xfrm>
          <a:off x="4981575" y="43148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ikkou\public\Documents%20and%20Settings\user\Desktop\EUROSTAT\&#913;&#933;&#915;&#913;\EGGS%20Monthly%20Hatchery%20model\2006%20EGGS%20Monthly%20Hatchery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roduction"/>
      <sheetName val="Trade"/>
      <sheetName val="Textes"/>
    </sheetNames>
    <sheetDataSet>
      <sheetData sheetId="3">
        <row r="1">
          <cell r="B1">
            <v>6</v>
          </cell>
        </row>
        <row r="25">
          <cell r="A25">
            <v>1</v>
          </cell>
          <cell r="B25" t="str">
            <v>MĚSÍČNÍ PŘEHLED O PRODUKCI NÁSADOVÝCH VAJEC A MLÁĎAT DRŮBEŽE A JEJICH OBCHODOVÁNÍ</v>
          </cell>
          <cell r="C25" t="str">
            <v>MÅNEDSOVERSIGT OVER PRODUKTION OG AFSÆTNING AF RUGEÆG OG KYLLINGER AF FJERKRÆ</v>
          </cell>
          <cell r="D25" t="str">
            <v>MONATLICHE ÜBERSICHT der PRODUKTION UND des HANDELS von BRUTEIERN UND von KÜCKEN von HAUSGEFLÜGEL </v>
          </cell>
          <cell r="E25" t="str">
            <v>ΜΗΝΙΑΙΑ ΠΕΡΙΛΗΨΗ ΤΗΣ ΠΑΡΑΓΩΓΗΣ ΚΑΙ ΤΟΥ ΜΑΡΚΕΤΙΝΓΚ ΤΩΝ ΑΥΓΩΝ ΓΙΑ ΤΗΝ ΕΚΚΟΛΑΨΗ ΚΑΙ ΤΩΝ ΝΕΟΣΣΩΝ ΠΟΥΛΕΡΙΚΩΝ ΑΥΛΩΝ </v>
          </cell>
          <cell r="F25" t="str">
            <v>MONTHLY SUMMARY OF PRODUCTION AND MARKETING OF EGGS FOR HATCHING AND OF FARMYARD POULTRY CHICKS</v>
          </cell>
          <cell r="G25" t="str">
            <v>RESEÑA MENSUAL de la PRODUCCIÓN Y el COMERCIO de HUEVOS A EMPOLLAR Y de POLLUELOS de AVES de Corral </v>
          </cell>
          <cell r="H25" t="str">
            <v>HAUDEMUNADE JA KODULINDUDE TIBUDE TOOTMISE JA TURUSTAMISE KUUKOKKUVÕTE</v>
          </cell>
          <cell r="I25" t="str">
            <v>KUUKAUSITTAINEN YHTEENVETO SIITOSMUNIEN JA SIIPIKARJAN POIKASTEN TUOTANNOSTA JA KAUPASTA </v>
          </cell>
          <cell r="J25" t="str">
            <v>APERCU MENSUEL DE LA PRODUCTION ET DU COMMERCE D'OEUFS A COUVER ET DE POUSSINS DE VOLAILLE DE BASSE-COUR </v>
          </cell>
          <cell r="K25" t="str">
            <v>HAVI ÖSSZESÍTŐ A KELTETŐTOJÁSOK ÉS A NAPOSCSIBÉK TERMELÉSÉRŐL ÉS FORGALMAZÁSÁRÓL</v>
          </cell>
          <cell r="L25" t="str">
            <v>SOMMARIO MENSILE della PRODUZIONE E del COMMERCIO di UOVA A COVARE E di PULCINI di POLLAME di cortile </v>
          </cell>
          <cell r="M25" t="str">
            <v>PERINTI SKIRTŲ KIAUŠINIŲ IR GAMYBOS IR PREKYBOS MĖNESIO SUVESTINĖ</v>
          </cell>
          <cell r="N25" t="str">
            <v>IKMĒNEŠA KOPSAVILKUMS PAR INKUBĀCIJAS OLU UN MĀJPUTNU CĀĻU RAŽOŠANU UN TIRDZNIECĪBU</v>
          </cell>
          <cell r="O25" t="str">
            <v>SOMMARJU TA' KULL XAHAR TA' PRODUZZJONI U TQEGĦID FIS-SUQ TA' BAJD GĦAT-TFAQQIS U FLIELES TAT-TJUR LI JIĠRU FL-IRZIEZET</v>
          </cell>
          <cell r="P25" t="str">
            <v>MAANDELIJKS KORT OVERZICHT VAN de PRODUCTIE EN VAN de HANDEL in BROEDEIEREN  EN IN KUIKENS VAN GEVOGELTE VAN Hoenderhof  </v>
          </cell>
          <cell r="Q25" t="str">
            <v>MIESIĘCZNE PODSUMOWANIE PRODUKCJI I OBROTU JAJAMI WYLĘGOWYMI I PISKLĘTAMI DROBIU HODOWLANEGO</v>
          </cell>
          <cell r="R25" t="str">
            <v>RESUMO MENSAL das PRODUÇÕES E o COMÉRCIO de OVOS A INCUBAR E PINTAINHOS de AVES DE CAPOEIRA de Galinheiro </v>
          </cell>
          <cell r="S25" t="str">
            <v>MESAČNÝ VÝKAZ VÝROBY A OBCHODOVANIA S NÁSADOVÝMI VAJCIAMI A KURČATAMI DOMÁCEJ HYDINY</v>
          </cell>
          <cell r="T25" t="str">
            <v>MESEČNI POVZETEK PROIZVODNJE IN TRŽENJA VALILNIH JAJC IN DAN STARIH PIŠČANCEV</v>
          </cell>
          <cell r="U25" t="str">
            <v>MÅNADSSAMMANSTÄLLNING AV PRODUKTION OCH SALUFÖRING AV KLÄCKÄGG OCH GÅRDSUPPFÖDDA KYCKLINGAR</v>
          </cell>
        </row>
        <row r="26">
          <cell r="A26">
            <v>2</v>
          </cell>
          <cell r="B26" t="str">
            <v>ZAHRANIČNÍ OBCHOD S ŽIVOU DRŮBEŽÍ</v>
          </cell>
          <cell r="C26" t="str">
            <v>UDENRIGSHANDEL MED KYLLINGER AF FJERKRÆ</v>
          </cell>
          <cell r="D26" t="str">
            <v>AUSSENHANDEL VON KÜCKEN VON HAUSGEFLÜGEL </v>
          </cell>
          <cell r="E26" t="str">
            <v>ΕΞΩΤΕΡΙΚΟ ΕΜΠΟΡΙΟ ΣΤΟΥΣ ΝΕΟΣΣΟΥΣ ΠΟΥΛΕΡΙΚΩΝ ΑΥΛΩΝ </v>
          </cell>
          <cell r="F26" t="str">
            <v>EXTERNAL TRADE IN FARMYARD POULTRY CHICKS</v>
          </cell>
          <cell r="G26" t="str">
            <v>COMERCIO EXTERIEUR de POLLUELOS de AVES de Corral </v>
          </cell>
          <cell r="H26" t="str">
            <v>KODULINDUDE TIBUDEGA KAUPLEMINE VÄLISRIIKIDEGA</v>
          </cell>
          <cell r="I26" t="str">
            <v>SIIPIKARJAN POIKASTEN ULKOMAANKAUPPA</v>
          </cell>
          <cell r="J26" t="str">
            <v>COMMERCE EXTERIEUR DE POUSSINS DE VOLAILLE DE BASSE-COUR</v>
          </cell>
          <cell r="K26" t="str">
            <v>A HÁZTÁJI NAPOSCSIBÉK KÜLKERESKEDELME</v>
          </cell>
          <cell r="L26" t="str">
            <v>COMMERCIO Exterieur di PULCINI di POLLAME di cortile </v>
          </cell>
          <cell r="M26" t="str">
            <v>UŽSIENIO PREKYBA ŪKIUOSE AUGINAMŲ PAUKŠČIŲ JAUNIKLIAIS</v>
          </cell>
          <cell r="N26" t="str">
            <v>ĀRĒJĀ TIRDZNIECĪBA AR MĀJPUTNU CĀĻIEM</v>
          </cell>
          <cell r="O26" t="str">
            <v>KUMMERĊ ESTERN FI FLIELES TA’ L-IRZIEZET </v>
          </cell>
          <cell r="P26" t="str">
            <v>HANDEL EXTERIEUR IN KUIKENS VAN GEVOGELTE VAN Hoenderhof </v>
          </cell>
          <cell r="Q26" t="str">
            <v>HANDEL ZEWNĘTRZNY PISKLĘTAMI DROBIU HODOWLANEGO</v>
          </cell>
          <cell r="R26" t="str">
            <v>COMÉRCIO EXTERNO de PINTAINHOS de AVES DE CAPOEIRA de Galinheiro </v>
          </cell>
          <cell r="S26" t="str">
            <v>ZAHRANIČNÝ OBCHOD S KURČATAMI DOMÁCEJ HYDINY</v>
          </cell>
          <cell r="T26" t="str">
            <v>ZUNANJA TRGOVINA Z DAN STARIMI PIŠČANCI</v>
          </cell>
          <cell r="U26" t="str">
            <v>UTRIKESHANDEL MED GÅRDSUPPFÖDDA KYCKLINGAR</v>
          </cell>
        </row>
        <row r="27">
          <cell r="A27">
            <v>3</v>
          </cell>
          <cell r="B27" t="str">
            <v>PŘÍLOHA I</v>
          </cell>
          <cell r="C27" t="str">
            <v>BILAG I</v>
          </cell>
          <cell r="D27" t="str">
            <v>ANHANG I </v>
          </cell>
          <cell r="E27" t="str">
            <v>ΠΑΡΑΡΤΗΜΑ Ι </v>
          </cell>
          <cell r="F27" t="str">
            <v>ANNEX I</v>
          </cell>
          <cell r="G27" t="str">
            <v>ANEXO I </v>
          </cell>
          <cell r="H27" t="str">
            <v>I LISA</v>
          </cell>
          <cell r="I27" t="str">
            <v>LIITE I</v>
          </cell>
          <cell r="J27" t="str">
            <v>ANNEXE I</v>
          </cell>
          <cell r="K27" t="str">
            <v>I. MELLÉKLET</v>
          </cell>
          <cell r="L27" t="str">
            <v>ALLEGATO I </v>
          </cell>
          <cell r="M27" t="str">
            <v>I PRIEDAS</v>
          </cell>
          <cell r="N27" t="str">
            <v>I PIELIKUMS</v>
          </cell>
          <cell r="O27" t="str">
            <v>ANNESS 1</v>
          </cell>
          <cell r="P27" t="str">
            <v>BIJLAGE I </v>
          </cell>
          <cell r="Q27" t="str">
            <v>ZAŁĄCZNIK I</v>
          </cell>
          <cell r="R27" t="str">
            <v>ANEXO I </v>
          </cell>
          <cell r="S27" t="str">
            <v>PRÍLOHA I</v>
          </cell>
          <cell r="T27" t="str">
            <v>PRILOGA I</v>
          </cell>
          <cell r="U27" t="str">
            <v>BILAGA I</v>
          </cell>
        </row>
        <row r="28">
          <cell r="A28">
            <v>4</v>
          </cell>
          <cell r="B28" t="str">
            <v>ČÁST I</v>
          </cell>
          <cell r="C28" t="str">
            <v>DEL I</v>
          </cell>
          <cell r="D28" t="str">
            <v>TEIL I </v>
          </cell>
          <cell r="E28" t="str">
            <v>ΜΕΡΟΣ Ι </v>
          </cell>
          <cell r="F28" t="str">
            <v>PART I</v>
          </cell>
          <cell r="G28" t="str">
            <v>PARTE I </v>
          </cell>
          <cell r="H28" t="str">
            <v>I OSA</v>
          </cell>
          <cell r="I28" t="str">
            <v>OSA I</v>
          </cell>
          <cell r="J28" t="str">
            <v>PARTIE I</v>
          </cell>
          <cell r="K28" t="str">
            <v>I. RÉSZ</v>
          </cell>
          <cell r="L28" t="str">
            <v>PARTE I </v>
          </cell>
          <cell r="M28" t="str">
            <v>I DALIS</v>
          </cell>
          <cell r="N28" t="str">
            <v>I DAĻA</v>
          </cell>
          <cell r="O28" t="str">
            <v>TAQSIMA 1</v>
          </cell>
          <cell r="P28" t="str">
            <v>DEEL I </v>
          </cell>
          <cell r="Q28" t="str">
            <v>CZĘŚĆ I</v>
          </cell>
          <cell r="R28" t="str">
            <v>PARTE I </v>
          </cell>
          <cell r="S28" t="str">
            <v>ČASŤ I</v>
          </cell>
          <cell r="T28" t="str">
            <v>DEL I</v>
          </cell>
          <cell r="U28" t="str">
            <v>DEL I</v>
          </cell>
        </row>
        <row r="29">
          <cell r="A29">
            <v>5</v>
          </cell>
          <cell r="B29" t="str">
            <v>ČÁST II</v>
          </cell>
          <cell r="C29" t="str">
            <v>DEL II</v>
          </cell>
          <cell r="D29" t="str">
            <v>TEIL II </v>
          </cell>
          <cell r="E29" t="str">
            <v>ΜΕΡΟΣ ΙΙ </v>
          </cell>
          <cell r="F29" t="str">
            <v>PART II</v>
          </cell>
          <cell r="G29" t="str">
            <v>PARTE II </v>
          </cell>
          <cell r="H29" t="str">
            <v>II OSA</v>
          </cell>
          <cell r="I29" t="str">
            <v>OSA II</v>
          </cell>
          <cell r="J29" t="str">
            <v>PARTIE II</v>
          </cell>
          <cell r="K29" t="str">
            <v>II. RÉSZ</v>
          </cell>
          <cell r="L29" t="str">
            <v>PARTE II </v>
          </cell>
          <cell r="M29" t="str">
            <v>II DALIS</v>
          </cell>
          <cell r="N29" t="str">
            <v>II DAĻA</v>
          </cell>
          <cell r="O29" t="str">
            <v>TAQSIMA II</v>
          </cell>
          <cell r="P29" t="str">
            <v>DEEL II </v>
          </cell>
          <cell r="Q29" t="str">
            <v>CZĘŚĆ II</v>
          </cell>
          <cell r="R29" t="str">
            <v>PARTE II </v>
          </cell>
          <cell r="S29" t="str">
            <v>ČASŤ II</v>
          </cell>
          <cell r="T29" t="str">
            <v>DEL II</v>
          </cell>
          <cell r="U29" t="str">
            <v>DEL II</v>
          </cell>
        </row>
        <row r="30">
          <cell r="A30">
            <v>6</v>
          </cell>
          <cell r="B30" t="str">
            <v>Země:</v>
          </cell>
          <cell r="C30" t="str">
            <v>Land :</v>
          </cell>
          <cell r="D30" t="str">
            <v>Land: </v>
          </cell>
          <cell r="E30" t="str">
            <v>Χώρα: </v>
          </cell>
          <cell r="F30" t="str">
            <v>Country :</v>
          </cell>
          <cell r="G30" t="str">
            <v>País: </v>
          </cell>
          <cell r="H30" t="str">
            <v>Riik:</v>
          </cell>
          <cell r="I30" t="str">
            <v>Maa:</v>
          </cell>
          <cell r="J30" t="str">
            <v>Pays :</v>
          </cell>
          <cell r="K30" t="str">
            <v>Ország:</v>
          </cell>
          <cell r="L30" t="str">
            <v>Paese: </v>
          </cell>
          <cell r="M30" t="str">
            <v>Šalis:</v>
          </cell>
          <cell r="N30" t="str">
            <v>Valsts:</v>
          </cell>
          <cell r="O30" t="str">
            <v>Pajjiż:</v>
          </cell>
          <cell r="P30" t="str">
            <v>Land: </v>
          </cell>
          <cell r="Q30" t="str">
            <v>Kraj: </v>
          </cell>
          <cell r="R30" t="str">
            <v>País: </v>
          </cell>
          <cell r="S30" t="str">
            <v>Krajina:</v>
          </cell>
          <cell r="T30" t="str">
            <v>Država:</v>
          </cell>
          <cell r="U30" t="str">
            <v>Land:</v>
          </cell>
        </row>
        <row r="31">
          <cell r="A31">
            <v>7</v>
          </cell>
          <cell r="B31" t="str">
            <v>Měsíc:</v>
          </cell>
          <cell r="C31" t="str">
            <v>Måned :</v>
          </cell>
          <cell r="D31" t="str">
            <v>Monat: </v>
          </cell>
          <cell r="E31" t="str">
            <v>Μήνας: </v>
          </cell>
          <cell r="F31" t="str">
            <v>Month :</v>
          </cell>
          <cell r="G31" t="str">
            <v>Mes: </v>
          </cell>
          <cell r="H31" t="str">
            <v>Kuu:</v>
          </cell>
          <cell r="I31" t="str">
            <v>Kuukausi:</v>
          </cell>
          <cell r="J31" t="str">
            <v>Mois :</v>
          </cell>
          <cell r="K31" t="str">
            <v>Hónap:</v>
          </cell>
          <cell r="L31" t="str">
            <v>Mese: </v>
          </cell>
          <cell r="M31" t="str">
            <v>Mėnuo:</v>
          </cell>
          <cell r="N31" t="str">
            <v>Mēnesis:</v>
          </cell>
          <cell r="O31" t="str">
            <v>Xahar:</v>
          </cell>
          <cell r="P31" t="str">
            <v>Maand: </v>
          </cell>
          <cell r="Q31" t="str">
            <v>Miesiąc: </v>
          </cell>
          <cell r="R31" t="str">
            <v>Mês: </v>
          </cell>
          <cell r="S31" t="str">
            <v>Mesiac:</v>
          </cell>
          <cell r="T31" t="str">
            <v>Mesec:</v>
          </cell>
          <cell r="U31" t="str">
            <v>Månad:</v>
          </cell>
        </row>
        <row r="32">
          <cell r="A32">
            <v>8</v>
          </cell>
          <cell r="B32" t="str">
            <v>Rok:</v>
          </cell>
          <cell r="C32" t="str">
            <v>År :</v>
          </cell>
          <cell r="D32" t="str">
            <v>Jahr :</v>
          </cell>
          <cell r="E32" t="str">
            <v>Έτος: </v>
          </cell>
          <cell r="F32" t="str">
            <v>Year :</v>
          </cell>
          <cell r="G32" t="str">
            <v>Año :</v>
          </cell>
          <cell r="H32" t="str">
            <v>Aasta:</v>
          </cell>
          <cell r="I32" t="str">
            <v>Vuosi:</v>
          </cell>
          <cell r="J32" t="str">
            <v>Année</v>
          </cell>
          <cell r="K32" t="str">
            <v>Év:</v>
          </cell>
          <cell r="L32" t="str">
            <v>Anno :</v>
          </cell>
          <cell r="M32" t="str">
            <v>Metai:</v>
          </cell>
          <cell r="N32" t="str">
            <v>Gads:</v>
          </cell>
          <cell r="O32" t="str">
            <v>Sena:</v>
          </cell>
          <cell r="P32" t="str">
            <v>Jaar :</v>
          </cell>
          <cell r="Q32" t="str">
            <v>Rok: </v>
          </cell>
          <cell r="R32" t="str">
            <v>Ano :</v>
          </cell>
          <cell r="S32" t="str">
            <v>Rok:</v>
          </cell>
          <cell r="T32" t="str">
            <v>Leto:</v>
          </cell>
          <cell r="U32" t="str">
            <v>År:</v>
          </cell>
        </row>
        <row r="33">
          <cell r="A33">
            <v>9</v>
          </cell>
          <cell r="B33" t="str">
            <v> 1 000 jednotek</v>
          </cell>
          <cell r="C33" t="str">
            <v>1 000 stk.</v>
          </cell>
          <cell r="D33" t="str">
            <v>1.000 Einheiten </v>
          </cell>
          <cell r="E33" t="str">
            <v>1.000 μονάδες </v>
          </cell>
          <cell r="F33" t="str">
            <v>1 000 units</v>
          </cell>
          <cell r="G33" t="str">
            <v>1.000 unidades </v>
          </cell>
          <cell r="H33" t="str">
            <v>1000 ühikut</v>
          </cell>
          <cell r="I33" t="str">
            <v>1000 yksikköä</v>
          </cell>
          <cell r="J33" t="str">
            <v>1 000 unités</v>
          </cell>
          <cell r="K33" t="str">
            <v>1000 egység</v>
          </cell>
          <cell r="L33" t="str">
            <v>1.000 unità  </v>
          </cell>
          <cell r="M33" t="str">
            <v>1000 vienetų</v>
          </cell>
          <cell r="N33" t="str">
            <v>1000 vienības</v>
          </cell>
          <cell r="O33" t="str">
            <v>1000 unità</v>
          </cell>
          <cell r="P33" t="str">
            <v>1.000 eenheden </v>
          </cell>
          <cell r="Q33" t="str">
            <v>1000 sztuk</v>
          </cell>
          <cell r="R33" t="str">
            <v>1.000 unidades </v>
          </cell>
          <cell r="S33" t="str">
            <v>1 000 jednotiek</v>
          </cell>
          <cell r="T33" t="str">
            <v> 1000 enot</v>
          </cell>
          <cell r="U33" t="str">
            <v>1 000-tal</v>
          </cell>
        </row>
        <row r="34">
          <cell r="A34">
            <v>10</v>
          </cell>
          <cell r="B34" t="str">
            <v>Zahraniční obchod v rámci EU</v>
          </cell>
          <cell r="C34" t="str">
            <v>Samhandel med EU-lande</v>
          </cell>
          <cell r="D34" t="str">
            <v>EG-Binnenhandel</v>
          </cell>
          <cell r="E34" t="str">
            <v>Ενδοκοινοτικό εμπόριο </v>
          </cell>
          <cell r="F34" t="str">
            <v>Intra-Community trade</v>
          </cell>
          <cell r="G34" t="str">
            <v>Comercio intracomunitario </v>
          </cell>
          <cell r="H34" t="str">
            <v>Ühendusesisene kaubandus</v>
          </cell>
          <cell r="I34" t="str">
            <v>EY:n sisämarkkinakauppa</v>
          </cell>
          <cell r="J34" t="str">
            <v>Commerce intracommunautaire</v>
          </cell>
          <cell r="K34" t="str">
            <v>A Közösségen belüli kereskedelem</v>
          </cell>
          <cell r="L34" t="str">
            <v>Commercio intracomunitario </v>
          </cell>
          <cell r="M34" t="str">
            <v>Prekyba Bendrijos viduje</v>
          </cell>
          <cell r="N34" t="str">
            <v>Kopienas iekšējā tirdzniecība</v>
          </cell>
          <cell r="O34" t="str">
            <v>Kummerċ intra l-Komunità</v>
          </cell>
          <cell r="P34" t="str">
            <v>EG-Binnenhandel </v>
          </cell>
          <cell r="Q34" t="str">
            <v>Handel wewnątrzwspólnotowy</v>
          </cell>
          <cell r="R34" t="str">
            <v>Comércio intracomunitário </v>
          </cell>
          <cell r="S34" t="str">
            <v>Obchod vo vnútri spoločenstva</v>
          </cell>
          <cell r="T34" t="str">
            <v>Trgovanje znotraj Skupnosti</v>
          </cell>
          <cell r="U34" t="str">
            <v>Handel inom gemenskapen</v>
          </cell>
        </row>
        <row r="35">
          <cell r="A35">
            <v>11</v>
          </cell>
          <cell r="B35" t="str">
            <v>Zahraniční obchod se třetími zeměmi</v>
          </cell>
          <cell r="C35" t="str">
            <v>Indførsel fra … og udførsel til ikke EU-lande</v>
          </cell>
          <cell r="D35" t="str">
            <v>Einfuhren von... und Ausfuhren in die Drittländer </v>
          </cell>
          <cell r="E35" t="str">
            <v>Εισαγωγές από... και εξαγωγές στις χώρες μη μέλη </v>
          </cell>
          <cell r="F35" t="str">
            <v>Imports from … and exports to non-member countries</v>
          </cell>
          <cell r="G35" t="str">
            <v>Importaciones de... y exportaciones los Terceros países </v>
          </cell>
          <cell r="H35" t="str">
            <v>Sissevedu... st/lt ja eksport mitteliikmesriikidesse</v>
          </cell>
          <cell r="I35" t="str">
            <v>EY:n ulkopuolinen tuonti ja vienti</v>
          </cell>
          <cell r="J35" t="str">
            <v>Importations de … et exportations vers les Pays tiers</v>
          </cell>
          <cell r="K35" t="str">
            <v>Nem tagállami import és export </v>
          </cell>
          <cell r="L35" t="str">
            <v>Importazioni di... ed esportazioni verso i paesi terzi </v>
          </cell>
          <cell r="M35" t="str">
            <v>Importas iš šalių, kurios nėra Bendrijos narės, ir eksportas į jas</v>
          </cell>
          <cell r="N35" t="str">
            <v>Imports no………..… un eksports uz valstīm, kuras nav dalībvalstis</v>
          </cell>
          <cell r="O35" t="str">
            <v>Importazzjonijiet minn . . . u esportazzjonijet lejn pajjiżi mhux membri</v>
          </cell>
          <cell r="P35" t="str">
            <v>Invoer van... en uitvoer naar de Derde landen </v>
          </cell>
          <cell r="Q35" t="str">
            <v>Przywóz z ... i wywóz do państw trzecich</v>
          </cell>
          <cell r="R35" t="str">
            <v>Importações... e exportações para os Países terceiros </v>
          </cell>
          <cell r="S35" t="str">
            <v>Dovoz z ..... a vývoz do nečlenských krajín</v>
          </cell>
          <cell r="T35" t="str">
            <v>Uvoz iz … in izvoz v države, ki niso članice</v>
          </cell>
          <cell r="U35" t="str">
            <v>Import från … och export till icke-medlemsländer</v>
          </cell>
        </row>
        <row r="36">
          <cell r="A36">
            <v>12</v>
          </cell>
          <cell r="B36" t="str">
            <v>DOVOZ</v>
          </cell>
          <cell r="C36" t="str">
            <v>INDFØRSEL</v>
          </cell>
          <cell r="D36" t="str">
            <v>EINFUHREN </v>
          </cell>
          <cell r="E36" t="str">
            <v>ΕΙΣΑΓΩΓΕΣ </v>
          </cell>
          <cell r="F36" t="str">
            <v>IMPORTS</v>
          </cell>
          <cell r="G36" t="str">
            <v>IMPORTACIONES </v>
          </cell>
          <cell r="H36" t="str">
            <v>SISSEVEDU</v>
          </cell>
          <cell r="I36" t="str">
            <v>TUONTI</v>
          </cell>
          <cell r="J36" t="str">
            <v>IMPORTATIONS</v>
          </cell>
          <cell r="K36" t="str">
            <v>IMPORT</v>
          </cell>
          <cell r="L36" t="str">
            <v>IMPORTAZIONI  </v>
          </cell>
          <cell r="M36" t="str">
            <v>IMPORTAS</v>
          </cell>
          <cell r="N36" t="str">
            <v>IMPORTS</v>
          </cell>
          <cell r="O36" t="str">
            <v>IMPORTAZZJONIJIET</v>
          </cell>
          <cell r="P36" t="str">
            <v>INVOER </v>
          </cell>
          <cell r="Q36" t="str">
            <v>PRZYWÓZ</v>
          </cell>
          <cell r="R36" t="str">
            <v>IMPORTAÇÕES </v>
          </cell>
          <cell r="S36" t="str">
            <v>DOVOZ</v>
          </cell>
          <cell r="T36" t="str">
            <v>UVOZ</v>
          </cell>
          <cell r="U36" t="str">
            <v>IMPORT</v>
          </cell>
        </row>
        <row r="37">
          <cell r="A37">
            <v>13</v>
          </cell>
          <cell r="B37" t="str">
            <v>VÝVOZ</v>
          </cell>
          <cell r="C37" t="str">
            <v>UDFØRSEL</v>
          </cell>
          <cell r="D37" t="str">
            <v>AUSFUHREN </v>
          </cell>
          <cell r="E37" t="str">
            <v>ΕΞΑΓΩΓΕΣ </v>
          </cell>
          <cell r="F37" t="str">
            <v>EXPORTS</v>
          </cell>
          <cell r="G37" t="str">
            <v>EXPORTACIONES </v>
          </cell>
          <cell r="H37" t="str">
            <v>VÄLJAVEDU</v>
          </cell>
          <cell r="I37" t="str">
            <v>VIENTI</v>
          </cell>
          <cell r="J37" t="str">
            <v>EXPORTATIONS</v>
          </cell>
          <cell r="K37" t="str">
            <v>EXPORT</v>
          </cell>
          <cell r="L37" t="str">
            <v>ESPORTAZIONI  </v>
          </cell>
          <cell r="M37" t="str">
            <v>EKSPORTAS</v>
          </cell>
          <cell r="N37" t="str">
            <v>EKSPORTS</v>
          </cell>
          <cell r="O37" t="str">
            <v>ESPORTAZZJONIJIET</v>
          </cell>
          <cell r="P37" t="str">
            <v>UITVOER </v>
          </cell>
          <cell r="Q37" t="str">
            <v>WYWÓZ</v>
          </cell>
          <cell r="R37" t="str">
            <v>EXPORTAÇÕES </v>
          </cell>
          <cell r="S37" t="str">
            <v>VÝVOZ</v>
          </cell>
          <cell r="T37" t="str">
            <v>IZVOZ</v>
          </cell>
          <cell r="U37" t="str">
            <v>EXPORT</v>
          </cell>
        </row>
        <row r="38">
          <cell r="A38">
            <v>14</v>
          </cell>
          <cell r="B38" t="str">
            <v>A. Počty násadových vajec vložených do líhní</v>
          </cell>
          <cell r="C38" t="str">
            <v>A. Ilagte rugeæg</v>
          </cell>
          <cell r="D38" t="str">
            <v>A. Bruteier gestellt in Inkubation </v>
          </cell>
          <cell r="E38" t="str">
            <v>Α. Αυγά για την εκκόλαψη που τοποθετούνται στην επώαση </v>
          </cell>
          <cell r="F38" t="str">
            <v>A. Eggs for hatching placed in incubation</v>
          </cell>
          <cell r="G38" t="str">
            <v>A. Huevos para incubar puesta en incubación </v>
          </cell>
          <cell r="H38" t="str">
            <v>A. Hauduma pandud haudemunad</v>
          </cell>
          <cell r="I38" t="str">
            <v>A. Haudottavaksi asetetut siitosmunat</v>
          </cell>
          <cell r="J38" t="str">
            <v>A. Oeufs à couver mis en incubation</v>
          </cell>
          <cell r="K38" t="str">
            <v>A. Keltetésre berakott keltetőtojások</v>
          </cell>
          <cell r="L38" t="str">
            <v>A. Uova da covare messi in incubazione </v>
          </cell>
          <cell r="M38" t="str">
            <v>A. Perinti skirti kiaušiniai, padėti į inkubatorių</v>
          </cell>
          <cell r="N38" t="str">
            <v>A. Inkubatorā ievietotās inkubējamās olas</v>
          </cell>
          <cell r="O38" t="str">
            <v>A. Bajd għat-tfaqqis impof'inkubazzjoni</v>
          </cell>
          <cell r="P38" t="str">
            <v>A. Broedeiieren gezet in broeden </v>
          </cell>
          <cell r="Q38" t="str">
            <v>A. Jaja wylęgowe poddane inkubacji</v>
          </cell>
          <cell r="R38" t="str">
            <v>A. Ovos a incubar postos em incubação </v>
          </cell>
          <cell r="S38" t="str">
            <v>A. Počet nasadených vajec do doliahne</v>
          </cell>
          <cell r="T38" t="str">
            <v>A. Valilna jajca, vložena v inkubator</v>
          </cell>
          <cell r="U38" t="str">
            <v>A. Kläckägg som placerats i äggkläckningsmaskin</v>
          </cell>
        </row>
        <row r="39">
          <cell r="A39">
            <v>15</v>
          </cell>
          <cell r="B39" t="str">
            <v>B. Počty vylíhnutých mláďat</v>
          </cell>
          <cell r="C39" t="str">
            <v>B. Anvendelse af kyllinger</v>
          </cell>
          <cell r="D39" t="str">
            <v>B. Benutzung der Kücken </v>
          </cell>
          <cell r="E39" t="str">
            <v>Β. Πώς οι νεοσσοί χρησιμοποιούνται </v>
          </cell>
          <cell r="F39" t="str">
            <v>B. How chicks are used</v>
          </cell>
          <cell r="G39" t="str">
            <v>B. Utilización de los polluelos </v>
          </cell>
          <cell r="H39" t="str">
            <v>B. Tibude kasutamine</v>
          </cell>
          <cell r="I39" t="str">
            <v>B. Kananpoikien käyttö</v>
          </cell>
          <cell r="J39" t="str">
            <v>B. Utilisation des poussins</v>
          </cell>
          <cell r="K39" t="str">
            <v>B.   A naposcsibék hasznosítása</v>
          </cell>
          <cell r="L39" t="str">
            <v>B. Utilizzo dei pulcini </v>
          </cell>
          <cell r="M39" t="str">
            <v>B. Kaip panaudojami paukščių jaunikliai</v>
          </cell>
          <cell r="N39" t="str">
            <v>B. Cāļu izmantošana</v>
          </cell>
          <cell r="O39" t="str">
            <v>B.   Kif inhuma wżati l-flieles</v>
          </cell>
          <cell r="P39" t="str">
            <v>B. Gebruik van de kuikens </v>
          </cell>
          <cell r="Q39" t="str">
            <v>B. Sposób wykorzystania piskląt</v>
          </cell>
          <cell r="R39" t="str">
            <v>B. Utilização dos pintainhos </v>
          </cell>
          <cell r="S39" t="str">
            <v>B. Využitie jednodňovej hydiny</v>
          </cell>
          <cell r="T39" t="str">
            <v>B. Piščanci – glede na uporabo</v>
          </cell>
          <cell r="U39" t="str">
            <v>B. Användning av småkycklingar</v>
          </cell>
        </row>
        <row r="40">
          <cell r="A40">
            <v>16</v>
          </cell>
          <cell r="B40" t="str">
            <v>Prarodičovský a rodičovský chov 1</v>
          </cell>
          <cell r="C40" t="str">
            <v>Avl og formering (1)</v>
          </cell>
          <cell r="D40" t="str">
            <v>Großeltern und Eltern  </v>
          </cell>
          <cell r="E40" t="str">
            <v>Παππούς και γιαγιά και γονέας  </v>
          </cell>
          <cell r="F40" t="str">
            <v>Grandparent and parent </v>
          </cell>
          <cell r="G40" t="str">
            <v>Abuelos y padres  </v>
          </cell>
          <cell r="H40" t="str">
            <v>Aretuskari ja paljunduskari1</v>
          </cell>
          <cell r="I40" t="str">
            <v>Kantavanhemmat ja vanhemmat (1)</v>
          </cell>
          <cell r="J40" t="str">
            <v>Grands-parents et parents </v>
          </cell>
          <cell r="K40" t="str">
            <v>Nagyszülő és szülő 1</v>
          </cell>
          <cell r="L40" t="str">
            <v>Nonni e genitori  </v>
          </cell>
          <cell r="M40" t="str">
            <v>Antros kartos protėvis ir pirmos kartos protėvis1</v>
          </cell>
          <cell r="N40" t="str">
            <v>Vaisla un vairošanās 1 </v>
          </cell>
          <cell r="O40" t="str">
            <v>Omm l-omm, omm (1)</v>
          </cell>
          <cell r="P40" t="str">
            <v>Grootouders en ouders  </v>
          </cell>
          <cell r="Q40" t="str">
            <v>Pisklęta pierwszego pokolenia i pisklęta stada rodzicielskiego1</v>
          </cell>
          <cell r="R40" t="str">
            <v>Avós e pais  </v>
          </cell>
          <cell r="S40" t="str">
            <v>Starorodičovské a rodičovské(1)</v>
          </cell>
          <cell r="T40" t="str">
            <v>Stari starši in starši (1)</v>
          </cell>
          <cell r="U40" t="str">
            <v>Fjäderfä för avel och fortplantning (1)</v>
          </cell>
        </row>
        <row r="41">
          <cell r="A41">
            <v>17</v>
          </cell>
          <cell r="B41" t="str">
            <v>Užitková drůbež (finální hybridi)</v>
          </cell>
          <cell r="C41" t="str">
            <v>Anvendelse</v>
          </cell>
          <cell r="D41" t="str">
            <v>Benutzung </v>
          </cell>
          <cell r="E41" t="str">
            <v>Χρησιμότητα </v>
          </cell>
          <cell r="F41" t="str">
            <v>Utility</v>
          </cell>
          <cell r="G41" t="str">
            <v>Utilización </v>
          </cell>
          <cell r="H41" t="str">
            <v>Tootmiskari</v>
          </cell>
          <cell r="I41" t="str">
            <v>Käyttö</v>
          </cell>
          <cell r="J41" t="str">
            <v>Utilisation</v>
          </cell>
          <cell r="K41" t="str">
            <v>Végtermék </v>
          </cell>
          <cell r="L41" t="str">
            <v>Utilizzo </v>
          </cell>
          <cell r="M41" t="str">
            <v>Panaudojimas</v>
          </cell>
          <cell r="N41" t="str">
            <v>Patēriņa</v>
          </cell>
          <cell r="O41" t="str">
            <v>Utilità </v>
          </cell>
          <cell r="P41" t="str">
            <v>Gebruik </v>
          </cell>
          <cell r="Q41" t="str">
            <v>Przeznaczone do hodowli użytkowej</v>
          </cell>
          <cell r="R41" t="str">
            <v>Utilização </v>
          </cell>
          <cell r="S41" t="str">
            <v>Úžitkové</v>
          </cell>
          <cell r="T41" t="str">
            <v>Komercialni križanci</v>
          </cell>
          <cell r="U41" t="str">
            <v>Bruksdjur</v>
          </cell>
        </row>
        <row r="42">
          <cell r="A42">
            <v>18</v>
          </cell>
          <cell r="B42" t="str">
            <v>Kuřičky v prarodičovském a rodičovském chovu 1</v>
          </cell>
          <cell r="C42" t="str">
            <v>Avlshønekyllinger og formeringshønekyllinger (1)</v>
          </cell>
          <cell r="D42" t="str">
            <v>Weibchen -Großeltern und -Eltern  </v>
          </cell>
          <cell r="E42" t="str">
            <v>Θηλυκά παππούδων και γιαγιάδων και γονέων  </v>
          </cell>
          <cell r="F42" t="str">
            <v>Grandparent and parent females </v>
          </cell>
          <cell r="G42" t="str">
            <v>Abuelos y padres hembras  </v>
          </cell>
          <cell r="H42" t="str">
            <v>Aretus- ja paljunduskarja emas- ja isaslinnud1</v>
          </cell>
          <cell r="I42" t="str">
            <v>Naaraspuoliset kantavanhemmat ja vanhemmat (1)</v>
          </cell>
          <cell r="J42" t="str">
            <v>Grands-parents et parents femelles </v>
          </cell>
          <cell r="K42" t="str">
            <v>Nagyszülő és szülő 1</v>
          </cell>
          <cell r="L42" t="str">
            <v>Nonni e genitori femmine  </v>
          </cell>
          <cell r="M42" t="str">
            <v>Antros kartos protėvis ir pirmos  kartos moteriškos lyties protėvis 1</v>
          </cell>
          <cell r="N42" t="str">
            <v>Cāļi:Vaislas mātītes,Vairošanās mātītes1</v>
          </cell>
          <cell r="O42" t="str">
            <v>Omm l-omm, omm (1)</v>
          </cell>
          <cell r="P42" t="str">
            <v>Grootouders en ouders wijfjes  </v>
          </cell>
          <cell r="Q42" t="str">
            <v>Samice piskląt pierwszego pokolenia i piskląt stada rodzicielskiego1</v>
          </cell>
          <cell r="R42" t="str">
            <v>Avós e pais fêmeas  </v>
          </cell>
          <cell r="S42" t="str">
            <v>Starorodičia a rodičia samičieho pohlavia( )</v>
          </cell>
          <cell r="T42" t="str">
            <v>Stari starši in starši jarčke(1)</v>
          </cell>
          <cell r="U42" t="str">
            <v>Fjäderfä av honkön för avel och fortplantning (1)</v>
          </cell>
        </row>
        <row r="43">
          <cell r="A43">
            <v>19</v>
          </cell>
          <cell r="B43" t="str">
            <v>Užitkové kuřičky nosného typu</v>
          </cell>
          <cell r="C43" t="str">
            <v>Hønekyllinger til æglægning</v>
          </cell>
          <cell r="D43" t="str">
            <v>Für ponte bestimmte Weibchen </v>
          </cell>
          <cell r="E43" t="str">
            <v>Θηλυκά χρησιμότητας για την τοποθέτηση </v>
          </cell>
          <cell r="F43" t="str">
            <v>Utility females for laying</v>
          </cell>
          <cell r="G43" t="str">
            <v>Hembras destinadas a la puesta </v>
          </cell>
          <cell r="H43" t="str">
            <v>Munatootmiskarja emaslinnud</v>
          </cell>
          <cell r="I43" t="str">
            <v>Munintaan tarkoitetut naaraspuoliset</v>
          </cell>
          <cell r="J43" t="str">
            <v>Femelles destinées à la ponte</v>
          </cell>
          <cell r="K43" t="str">
            <v>Tojó végtermék</v>
          </cell>
          <cell r="L43" t="str">
            <v>Femmine destinate alla ponte </v>
          </cell>
          <cell r="M43" t="str">
            <v>Dedeklės</v>
          </cell>
          <cell r="N43" t="str">
            <v>Vaislas un vairošanās mātītes 1</v>
          </cell>
          <cell r="O43" t="str">
            <v>Nisa ta' l-utilità sabiex ibidu</v>
          </cell>
          <cell r="P43" t="str">
            <v>Wijfjes bestemd voor ponte </v>
          </cell>
          <cell r="Q43" t="str">
            <v>Samice - nieśne przeznaczone do hodowli użytkowej</v>
          </cell>
          <cell r="R43" t="str">
            <v>Fêmeas destinadas à postura </v>
          </cell>
          <cell r="S43" t="str">
            <v>Úžitkové znáškové jedince samičieho pohlavia</v>
          </cell>
          <cell r="T43" t="str">
            <v>Nesnice za prirejo konzumnih jajc</v>
          </cell>
          <cell r="U43" t="str">
            <v>Värphönskycklingar</v>
          </cell>
        </row>
        <row r="44">
          <cell r="A44">
            <v>20</v>
          </cell>
          <cell r="B44" t="str">
            <v>Mláďata na výkrm</v>
          </cell>
          <cell r="C44" t="str">
            <v>Hane- og hønekyllinger til opfedning</v>
          </cell>
          <cell r="D44" t="str">
            <v>Männchen und Weibchen für Mästen </v>
          </cell>
          <cell r="E44" t="str">
            <v>Αρσενικά και θηλυκά για την πάχυνση </v>
          </cell>
          <cell r="F44" t="str">
            <v>Males and females for fattening</v>
          </cell>
          <cell r="G44" t="str">
            <v>Varones y hembras para engorde </v>
          </cell>
          <cell r="H44" t="str">
            <v>Isas- ja emaslinnud nuumamiseks</v>
          </cell>
          <cell r="I44" t="str">
            <v>Lihotettavaksi tarkoitetut uros- ja naaraspuoliset</v>
          </cell>
          <cell r="J44" t="str">
            <v>Mâles et femelles pour engraissement</v>
          </cell>
          <cell r="K44" t="str">
            <v>Hím- és nőivarú hízlalásra</v>
          </cell>
          <cell r="L44" t="str">
            <v>Maschi e femmine per ingrassamento </v>
          </cell>
          <cell r="M44" t="str">
            <v>Tukini skirti vyr. ir moteriškos lyties paukščiai</v>
          </cell>
          <cell r="N44" t="str">
            <v>Patēriņa mātītes dēšanai </v>
          </cell>
          <cell r="O44" t="str">
            <v>Irġiel u nisa għat-tħaxxin</v>
          </cell>
          <cell r="P44" t="str">
            <v>Mannetjes en wijfjes voor vetmesting </v>
          </cell>
          <cell r="Q44" t="str">
            <v>Samce i samice przeznaczone do tuczenia</v>
          </cell>
          <cell r="R44" t="str">
            <v>Machos e fêmeas para engorda </v>
          </cell>
          <cell r="S44" t="str">
            <v>Jedince samčieho a samičieho pohlavia určené na výkrm</v>
          </cell>
          <cell r="T44" t="str">
            <v>Pitovni piščanci (jarčke in petelinčki)</v>
          </cell>
          <cell r="U44" t="str">
            <v>Slaktkycklingar</v>
          </cell>
        </row>
        <row r="45">
          <cell r="A45">
            <v>21</v>
          </cell>
          <cell r="B45" t="str">
            <v>Kohouti k chovu</v>
          </cell>
          <cell r="C45" t="str">
            <v>Frasorterede hanekyllinger til opfedning</v>
          </cell>
          <cell r="D45" t="str">
            <v>Coquelets von sexage </v>
          </cell>
          <cell r="E45" t="str">
            <v>Cockerels για </v>
          </cell>
          <cell r="F45" t="str">
            <v>Cockerels for sexing</v>
          </cell>
          <cell r="G45" t="str">
            <v>Pollos de sexaje  </v>
          </cell>
          <cell r="H45" t="str">
            <v>Sugunoorkuked</v>
          </cell>
          <cell r="I45" t="str">
            <v>Kukot siitostarkoituksiin</v>
          </cell>
          <cell r="J45" t="str">
            <v>Coquelets de sexage</v>
          </cell>
          <cell r="K45" t="str">
            <v>Szexált kakasok</v>
          </cell>
          <cell r="L45" t="str">
            <v>Galletti sexage </v>
          </cell>
          <cell r="M45" t="str">
            <v>Veisliniai gaidžiukai</v>
          </cell>
          <cell r="N45" t="str">
            <v>Vistas un gaiļi nobarošanai</v>
          </cell>
          <cell r="O45" t="str">
            <v>Srejdak għall-produzzjoni</v>
          </cell>
          <cell r="P45" t="str">
            <v>Coquelets van sexage </v>
          </cell>
          <cell r="Q45" t="str">
            <v>Młode koguty przeznaczane do seksowania</v>
          </cell>
          <cell r="R45" t="str">
            <v>Frangos de sexage </v>
          </cell>
          <cell r="S45" t="str">
            <v>Kohútiky na sexovanie</v>
          </cell>
          <cell r="T45" t="str">
            <v>Seksirani petelinčki</v>
          </cell>
          <cell r="U45" t="str">
            <v>Ungtuppar för avel</v>
          </cell>
        </row>
        <row r="46">
          <cell r="A46">
            <v>22</v>
          </cell>
          <cell r="B46" t="str">
            <v>Kuřice pro prarodičovský a rodičovský chov 1 </v>
          </cell>
          <cell r="C46" t="str">
            <v>Kyllinger: avlshønekyllinger og formeringshønekyllinger (1)</v>
          </cell>
          <cell r="D46" t="str">
            <v>Kücken: Weibchen -Großeltern und -Eltern    </v>
          </cell>
          <cell r="E46" t="str">
            <v>Νεοσσοί: Θηλυκά και γονέας females(1 παππούδων και γιαγιάδων) </v>
          </cell>
          <cell r="F46" t="str">
            <v>Chicks: Grandparent females and parent females</v>
          </cell>
          <cell r="G46" t="str">
            <v>Polluelos: abuelos y padres hembras  </v>
          </cell>
          <cell r="H46" t="str">
            <v>Tibud:aretus- ja paljunduskarja emaslinnud1</v>
          </cell>
          <cell r="I46" t="str">
            <v>Untuvikot: naaraspuoliset kantavanhemmat ja naaraspuoliset vanhemmat (1)</v>
          </cell>
          <cell r="J46" t="str">
            <v>Poussins : grands-parents et parents femelles </v>
          </cell>
          <cell r="K46" t="str">
            <v>Naposcsibe:Nőivarú nagyszülő és szülő 1</v>
          </cell>
          <cell r="L46" t="str">
            <v>Pulcini: nonni e genitori femmine  </v>
          </cell>
          <cell r="M46" t="str">
            <v>Paukščių jaunikliai:Antros kartos moteriškos lyties protėvis ir pirmos  kartos moteriškos lyties protėvis1</v>
          </cell>
          <cell r="N46" t="str">
            <v>Jaunie gailēni atražošanai</v>
          </cell>
          <cell r="O46" t="str">
            <v>Flieles:Omm l-omm,Omm (1)</v>
          </cell>
          <cell r="P46" t="str">
            <v>De kuikens: grootouders en ouders wijfjes  </v>
          </cell>
          <cell r="Q46" t="str">
            <v>Pisklęta:samice pierwszego pokolenia i stada rodzicielskiego1</v>
          </cell>
          <cell r="R46" t="str">
            <v>Pintainhos: avós e pais fêmeas  </v>
          </cell>
          <cell r="S46" t="str">
            <v> Jednodňová hydina:starorodičia a rodičia samičieho pohlavia (1)</v>
          </cell>
          <cell r="T46" t="str">
            <v>Piščanci:Stari starši in starši jarčke(1)</v>
          </cell>
          <cell r="U46" t="str">
            <v>Småkycklingar: fjäderfä av honkön för avel och fortplantning (1)</v>
          </cell>
        </row>
        <row r="47">
          <cell r="A47">
            <v>23</v>
          </cell>
          <cell r="B47" t="str">
            <v>Užitková mláďata</v>
          </cell>
          <cell r="C47" t="str">
            <v>Kyllinger: anvendelse</v>
          </cell>
          <cell r="D47" t="str">
            <v>Kücken: Bestimmung </v>
          </cell>
          <cell r="E47" t="str">
            <v>Νεοσσοί: Χρησιμότητα </v>
          </cell>
          <cell r="F47" t="str">
            <v>Chicks: Utility</v>
          </cell>
          <cell r="G47" t="str">
            <v>Polluelos: destino </v>
          </cell>
          <cell r="H47" t="str">
            <v>Tibud:tootmiskarja tibud</v>
          </cell>
          <cell r="I47" t="str">
            <v>Untuvikot: käyttö</v>
          </cell>
          <cell r="J47" t="str">
            <v>Poussins : destination</v>
          </cell>
          <cell r="K47" t="str">
            <v>Végtermék:naposcsibe</v>
          </cell>
          <cell r="L47" t="str">
            <v>Pulcini: destinazione </v>
          </cell>
          <cell r="M47" t="str">
            <v>Paukščių jaunikliai:Panaudojimas</v>
          </cell>
          <cell r="N47" t="str">
            <v>Cāļi:Patēriņa</v>
          </cell>
          <cell r="O47" t="str">
            <v>li jbid</v>
          </cell>
          <cell r="P47" t="str">
            <v>De kuikens: bestemming </v>
          </cell>
          <cell r="Q47" t="str">
            <v>Pisklęta:przeznaczone do hodowli użytkowej</v>
          </cell>
          <cell r="R47" t="str">
            <v>Pintainhos: destino </v>
          </cell>
          <cell r="S47" t="str">
            <v> Jednodňová hydina:úžitková</v>
          </cell>
          <cell r="T47" t="str">
            <v>Piščanci:komercialni križanci</v>
          </cell>
          <cell r="U47" t="str">
            <v>Småkycklingar: bruksdjur</v>
          </cell>
        </row>
        <row r="48">
          <cell r="A48">
            <v>24</v>
          </cell>
          <cell r="B48" t="str">
            <v>nosná plemena</v>
          </cell>
          <cell r="C48" t="str">
            <v>Æglægning</v>
          </cell>
          <cell r="D48" t="str">
            <v>Legen</v>
          </cell>
          <cell r="E48" t="str">
            <v>τοποθέτηση </v>
          </cell>
          <cell r="F48" t="str">
            <v>laying</v>
          </cell>
          <cell r="G48" t="str">
            <v>puesta </v>
          </cell>
          <cell r="H48" t="str">
            <v>Munatoodang</v>
          </cell>
          <cell r="I48" t="str">
            <v>Muninta</v>
          </cell>
          <cell r="J48" t="str">
            <v>ponte</v>
          </cell>
          <cell r="K48" t="str">
            <v>tojótípusú</v>
          </cell>
          <cell r="L48" t="str">
            <v>ponte </v>
          </cell>
          <cell r="M48" t="str">
            <v>Dedeklės</v>
          </cell>
          <cell r="N48" t="str">
            <v>Dējējas</v>
          </cell>
          <cell r="O48" t="str">
            <v>li jbid</v>
          </cell>
          <cell r="P48" t="str">
            <v>ponte </v>
          </cell>
          <cell r="Q48" t="str">
            <v>nieśne</v>
          </cell>
          <cell r="R48" t="str">
            <v>postura </v>
          </cell>
          <cell r="S48" t="str">
            <v>Znáškové</v>
          </cell>
          <cell r="T48" t="str">
            <v>Nesni</v>
          </cell>
          <cell r="U48" t="str">
            <v>värpning</v>
          </cell>
        </row>
        <row r="49">
          <cell r="A49">
            <v>25</v>
          </cell>
          <cell r="B49" t="str">
            <v>masná plemena</v>
          </cell>
          <cell r="C49" t="str">
            <v>Kød</v>
          </cell>
          <cell r="D49" t="str">
            <v>Fleisch </v>
          </cell>
          <cell r="E49" t="str">
            <v>κρέας </v>
          </cell>
          <cell r="F49" t="str">
            <v>meat</v>
          </cell>
          <cell r="G49" t="str">
            <v>carne </v>
          </cell>
          <cell r="H49" t="str">
            <v>Lihatoodang</v>
          </cell>
          <cell r="I49" t="str">
            <v>Liha</v>
          </cell>
          <cell r="J49" t="str">
            <v>chair</v>
          </cell>
          <cell r="K49" t="str">
            <v>hústípusú</v>
          </cell>
          <cell r="L49" t="str">
            <v>carne </v>
          </cell>
          <cell r="M49" t="str">
            <v>mėsiniai</v>
          </cell>
          <cell r="N49" t="str">
            <v>Gaļas</v>
          </cell>
          <cell r="O49" t="str">
            <v>laħam</v>
          </cell>
          <cell r="P49" t="str">
            <v>vlees </v>
          </cell>
          <cell r="Q49" t="str">
            <v>mięsne</v>
          </cell>
          <cell r="R49" t="str">
            <v>carne </v>
          </cell>
          <cell r="S49" t="str">
            <v>Mäsové</v>
          </cell>
          <cell r="T49" t="str">
            <v>Pitovni</v>
          </cell>
          <cell r="U49" t="str">
            <v>kött</v>
          </cell>
        </row>
        <row r="50">
          <cell r="A50">
            <v>26</v>
          </cell>
          <cell r="B50" t="str">
            <v>kombinovaná plemena</v>
          </cell>
          <cell r="C50" t="str">
            <v>Blandet</v>
          </cell>
          <cell r="D50" t="str">
            <v>gemischt </v>
          </cell>
          <cell r="E50" t="str">
            <v>μικτός </v>
          </cell>
          <cell r="F50" t="str">
            <v>mixed</v>
          </cell>
          <cell r="G50" t="str">
            <v>mixto </v>
          </cell>
          <cell r="H50" t="str">
            <v>Liha-munatoodang</v>
          </cell>
          <cell r="I50" t="str">
            <v>Yhdistetty</v>
          </cell>
          <cell r="J50" t="str">
            <v>mixte</v>
          </cell>
          <cell r="K50" t="str">
            <v>kettős haszno-sítású</v>
          </cell>
          <cell r="L50" t="str">
            <v>misto </v>
          </cell>
          <cell r="M50" t="str">
            <v>mišrūs</v>
          </cell>
          <cell r="N50" t="str">
            <v>Jaukti </v>
          </cell>
          <cell r="O50" t="str">
            <v>imħallat</v>
          </cell>
          <cell r="P50" t="str">
            <v>gemengd </v>
          </cell>
          <cell r="Q50" t="str">
            <v>mieszane</v>
          </cell>
          <cell r="R50" t="str">
            <v>misto </v>
          </cell>
          <cell r="S50" t="str">
            <v>Zmiešané</v>
          </cell>
          <cell r="T50" t="str">
            <v>Kombinirani</v>
          </cell>
          <cell r="U50" t="str">
            <v>kombinerat</v>
          </cell>
        </row>
        <row r="51">
          <cell r="A51">
            <v>27</v>
          </cell>
          <cell r="B51" t="str">
            <v>Kohouti, slepice, kuřata</v>
          </cell>
          <cell r="C51" t="str">
            <v>Haner, høner, kyllinger</v>
          </cell>
          <cell r="D51" t="str">
            <v>Masthaehnchen, Hühner, Hähnchen </v>
          </cell>
          <cell r="E51" t="str">
            <v>Κόκκορες, κότες, κοτόπουλα </v>
          </cell>
          <cell r="F51" t="str">
            <v>Cocks, hens, chickens</v>
          </cell>
          <cell r="G51" t="str">
            <v>Pollos, gallinas, pollos </v>
          </cell>
          <cell r="H51" t="str">
            <v>Kuked, kanad, tibud</v>
          </cell>
          <cell r="I51" t="str">
            <v>Kukot, kanat, kananpojat</v>
          </cell>
          <cell r="J51" t="str">
            <v>Coquelets, poules, poulets</v>
          </cell>
          <cell r="K51" t="str">
            <v>Kakas, tyúk, csirke</v>
          </cell>
          <cell r="L51" t="str">
            <v>Galletti, galline, polli </v>
          </cell>
          <cell r="M51" t="str">
            <v>Gaidžiai, vištos, viščiukai</v>
          </cell>
          <cell r="N51" t="str">
            <v>Gaiļi, vistas, cāļi</v>
          </cell>
          <cell r="O51" t="str">
            <v>Flieles: ta' l-utilità</v>
          </cell>
          <cell r="P51" t="str">
            <v>Coquelets, hennen, kippen </v>
          </cell>
          <cell r="Q51" t="str">
            <v>Koguty, kury, kurczęta</v>
          </cell>
          <cell r="R51" t="str">
            <v>Frangos, galinhas, frangos </v>
          </cell>
          <cell r="S51" t="str">
            <v>Kohúty, sliepky, kurčatá</v>
          </cell>
          <cell r="T51" t="str">
            <v>Petelini, kokoši, piščanci</v>
          </cell>
          <cell r="U51" t="str">
            <v>Tuppar, hönor, kycklingar</v>
          </cell>
        </row>
        <row r="52">
          <cell r="A52">
            <v>28</v>
          </cell>
          <cell r="B52" t="str">
            <v>Kachny</v>
          </cell>
          <cell r="C52" t="str">
            <v>Ænder</v>
          </cell>
          <cell r="D52" t="str">
            <v>Enten </v>
          </cell>
          <cell r="E52" t="str">
            <v>Πάπιες </v>
          </cell>
          <cell r="F52" t="str">
            <v>Ducks</v>
          </cell>
          <cell r="G52" t="str">
            <v>Patos </v>
          </cell>
          <cell r="H52" t="str">
            <v>Pardid</v>
          </cell>
          <cell r="I52" t="str">
            <v>Ankat</v>
          </cell>
          <cell r="J52" t="str">
            <v>Canards</v>
          </cell>
          <cell r="K52" t="str">
            <v>Kacsa</v>
          </cell>
          <cell r="L52" t="str">
            <v>Anatre </v>
          </cell>
          <cell r="M52" t="str">
            <v>Antys</v>
          </cell>
          <cell r="N52" t="str">
            <v>Pīles</v>
          </cell>
          <cell r="O52" t="str">
            <v>Papri</v>
          </cell>
          <cell r="P52" t="str">
            <v>Eenden </v>
          </cell>
          <cell r="Q52" t="str">
            <v>Kaczki</v>
          </cell>
          <cell r="R52" t="str">
            <v>Patos </v>
          </cell>
          <cell r="S52" t="str">
            <v>Kačice</v>
          </cell>
          <cell r="T52" t="str">
            <v>Race</v>
          </cell>
          <cell r="U52" t="str">
            <v>Ankor</v>
          </cell>
        </row>
        <row r="53">
          <cell r="A53">
            <v>29</v>
          </cell>
          <cell r="B53" t="str">
            <v>Husy</v>
          </cell>
          <cell r="C53" t="str">
            <v>Gæs</v>
          </cell>
          <cell r="D53" t="str">
            <v>Gänse </v>
          </cell>
          <cell r="E53" t="str">
            <v>Χήνες </v>
          </cell>
          <cell r="F53" t="str">
            <v>Geese</v>
          </cell>
          <cell r="G53" t="str">
            <v>Gansos </v>
          </cell>
          <cell r="H53" t="str">
            <v>Haned</v>
          </cell>
          <cell r="I53" t="str">
            <v>Hanhet</v>
          </cell>
          <cell r="J53" t="str">
            <v>Oies</v>
          </cell>
          <cell r="K53" t="str">
            <v>Liba</v>
          </cell>
          <cell r="L53" t="str">
            <v>Oche </v>
          </cell>
          <cell r="M53" t="str">
            <v>Žąsys</v>
          </cell>
          <cell r="N53" t="str">
            <v>Zosis</v>
          </cell>
          <cell r="O53" t="str">
            <v>Wiżżat</v>
          </cell>
          <cell r="P53" t="str">
            <v>Ganzen </v>
          </cell>
          <cell r="Q53" t="str">
            <v>Gęsi</v>
          </cell>
          <cell r="R53" t="str">
            <v>Gansos </v>
          </cell>
          <cell r="S53" t="str">
            <v>Husi</v>
          </cell>
          <cell r="T53" t="str">
            <v>Gosi</v>
          </cell>
          <cell r="U53" t="str">
            <v>Gäss</v>
          </cell>
        </row>
        <row r="54">
          <cell r="A54">
            <v>30</v>
          </cell>
          <cell r="B54" t="str">
            <v>Krůty</v>
          </cell>
          <cell r="C54" t="str">
            <v>Kalkuner</v>
          </cell>
          <cell r="D54" t="str">
            <v>Truthähne </v>
          </cell>
          <cell r="E54" t="str">
            <v>Γαλοπούλες </v>
          </cell>
          <cell r="F54" t="str">
            <v>Turkeys</v>
          </cell>
          <cell r="G54" t="str">
            <v>Pavos </v>
          </cell>
          <cell r="H54" t="str">
            <v>Kalkunid</v>
          </cell>
          <cell r="I54" t="str">
            <v>Kalkkunat</v>
          </cell>
          <cell r="J54" t="str">
            <v>Dindes</v>
          </cell>
          <cell r="K54" t="str">
            <v>Pulyka</v>
          </cell>
          <cell r="L54" t="str">
            <v>Tacchini </v>
          </cell>
          <cell r="M54" t="str">
            <v>Kalaku-tai</v>
          </cell>
          <cell r="N54" t="str">
            <v>Tītari</v>
          </cell>
          <cell r="O54" t="str">
            <v>Dundjani</v>
          </cell>
          <cell r="P54" t="str">
            <v>Kalkoenen </v>
          </cell>
          <cell r="Q54" t="str">
            <v>Indyki</v>
          </cell>
          <cell r="R54" t="str">
            <v>Peruas </v>
          </cell>
          <cell r="S54" t="str">
            <v>Morky</v>
          </cell>
          <cell r="T54" t="str">
            <v>Pure</v>
          </cell>
          <cell r="U54" t="str">
            <v>Kalkoner</v>
          </cell>
        </row>
        <row r="55">
          <cell r="A55">
            <v>31</v>
          </cell>
          <cell r="B55" t="str">
            <v>Perličky</v>
          </cell>
          <cell r="C55" t="str">
            <v>Perlehøns</v>
          </cell>
          <cell r="D55" t="str">
            <v>Perlhühner </v>
          </cell>
          <cell r="E55" t="str">
            <v>Φραγκόκοτες </v>
          </cell>
          <cell r="F55" t="str">
            <v>Guinea fowls</v>
          </cell>
          <cell r="G55" t="str">
            <v>Pintadas </v>
          </cell>
          <cell r="H55" t="str">
            <v>Pärlkanad</v>
          </cell>
          <cell r="I55" t="str">
            <v>Helmikanat</v>
          </cell>
          <cell r="J55" t="str">
            <v>Pintades</v>
          </cell>
          <cell r="K55" t="str">
            <v>Gyöngy-tyúk</v>
          </cell>
          <cell r="L55" t="str">
            <v>Faraone </v>
          </cell>
          <cell r="M55" t="str">
            <v>Perli-nės vištos</v>
          </cell>
          <cell r="N55" t="str">
            <v>Pērļu vistiņas</v>
          </cell>
          <cell r="O55" t="str">
            <v>Fargħuni</v>
          </cell>
          <cell r="P55" t="str">
            <v>Parelhoenen </v>
          </cell>
          <cell r="Q55" t="str">
            <v>Perliczki</v>
          </cell>
          <cell r="R55" t="str">
            <v>Galinhas-do-mato </v>
          </cell>
          <cell r="S55" t="str">
            <v>Perličky</v>
          </cell>
          <cell r="T55" t="str">
            <v>Pegatke</v>
          </cell>
          <cell r="U55" t="str">
            <v>Pärlhöns</v>
          </cell>
        </row>
        <row r="56">
          <cell r="A56">
            <v>32</v>
          </cell>
          <cell r="B56" t="str">
            <v>1 Pokud je to možné, uvede členský stát zvlášť prarodičovský a rodičovský chov</v>
          </cell>
          <cell r="C56" t="str">
            <v> (1) Medlemsstaterne sondrer så vidt muligt mellem avl og formering</v>
          </cell>
          <cell r="D56" t="str">
            <v>(1) die Unterscheidung machen,  zwischen Großeltern und Eltern, wo das möglich ist </v>
          </cell>
          <cell r="E56" t="str">
            <v>(1) όπου είναι δυνατόν τα κράτη μέλη θα διακρίνουν μεταξύ του παππού και γιαγιάς και του γονέα </v>
          </cell>
          <cell r="F56" t="str">
            <v> (1) Where possible Member States shall distinguish between grandparent and parent</v>
          </cell>
          <cell r="G56" t="str">
            <v>(1) hacer la distinción donde eso es posible entre abuelos y padres </v>
          </cell>
          <cell r="H56" t="str">
            <v>1 Võimaluse korral eristavad liikmesriigid aretus- ja paljunduskarju.</v>
          </cell>
          <cell r="I56" t="str">
            <v> (1) Mahdollisuuksien mukaan erottelu kantavanhempien ja vanhempien välillä</v>
          </cell>
          <cell r="J56" t="str">
            <v>(1) Faire la distinction où cela est possible entre grands-parents et parents</v>
          </cell>
          <cell r="K56" t="str">
            <v>(1) Ahol lehettséges, a tagàllamok megkülönböztetik a nagyszülöket és a szülöket.</v>
          </cell>
          <cell r="L56" t="str">
            <v>(1) fare la distinzione dove ciò è possibile tra nonni e genitori </v>
          </cell>
          <cell r="M56" t="str">
            <v>1 Jei įmanoma, valstybės narės atskiria pirmos kartos protėvį nuo antros kartos protėvio.</v>
          </cell>
          <cell r="N56" t="str">
            <v>1 Kur tas ir iespējams, dalībvalstis nošķir vecvecākus un vecākus.</v>
          </cell>
          <cell r="O56" t="str">
            <v>(1) Fejn ikun possibbli l-Istati Membri għandhom jiddistingwu bejn omm l-omm u l-omm.</v>
          </cell>
          <cell r="P56" t="str">
            <v>(1) het onderscheid maken waar dat mogelijk is tussen grootouders en ouders </v>
          </cell>
          <cell r="Q56" t="str">
            <v>1 Tam, gdzie to możliwe, Państwa Członkowskie wyróżniają pisklęta pierwszego pokolenia i stada rodzicielskiego.</v>
          </cell>
          <cell r="R56" t="str">
            <v>(1) fazer a distinção onde aquilo é possível entre avós e pais </v>
          </cell>
          <cell r="S56" t="str">
            <v>(1) Ak je to možné, členské štáty uvedú zvlášť starorodičovské a rodičovské.</v>
          </cell>
          <cell r="T56" t="str">
            <v>(1) Kjer je možno, države članice ločijo med starimi starši in starši.</v>
          </cell>
          <cell r="U56" t="str">
            <v> (1) Medlemsstaterna skall, där så är möjligt, göra separata redovisningar för fjäderfä för avel resp. fjäderfä för fortplantning.</v>
          </cell>
        </row>
        <row r="57">
          <cell r="A57">
            <v>33</v>
          </cell>
          <cell r="B57" t="str">
            <v>Výkaz zaslat na:</v>
          </cell>
          <cell r="C57" t="str">
            <v>Sendes til:</v>
          </cell>
          <cell r="D57" t="str">
            <v>Zu übermitteln: </v>
          </cell>
          <cell r="E57" t="str">
            <v>Για να σταλεί σε: </v>
          </cell>
          <cell r="F57" t="str">
            <v>To be sent to:</v>
          </cell>
          <cell r="G57" t="str">
            <v>A hacer a llegar a: </v>
          </cell>
          <cell r="H57" t="str">
            <v>Saata:</v>
          </cell>
          <cell r="I57" t="str">
            <v>Palautus:</v>
          </cell>
          <cell r="J57" t="str">
            <v>A faire parvenir à:</v>
          </cell>
          <cell r="K57" t="str">
            <v>A következö cimre küldendö be:</v>
          </cell>
          <cell r="L57" t="str">
            <v>Fare raggiungere: </v>
          </cell>
          <cell r="M57" t="str">
            <v>Turi būti siunčiama šiems adresatams:</v>
          </cell>
          <cell r="N57" t="str">
            <v>Nosūtīt šādiem adresātiem: </v>
          </cell>
          <cell r="O57" t="str">
            <v>Li għandha tinbagħat lil:</v>
          </cell>
          <cell r="P57" t="str">
            <v>Om toe te sturen: </v>
          </cell>
          <cell r="Q57" t="str">
            <v>Przesłać do:</v>
          </cell>
          <cell r="R57" t="str">
            <v>Fazer chegar: </v>
          </cell>
          <cell r="S57" t="str">
            <v>Zaslať na :</v>
          </cell>
          <cell r="T57" t="str">
            <v>Poslati:</v>
          </cell>
          <cell r="U57" t="str">
            <v>Sänds till: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1" customWidth="1"/>
    <col min="2" max="2" width="10.7109375" style="1" customWidth="1"/>
    <col min="3" max="3" width="10.140625" style="1" customWidth="1"/>
    <col min="4" max="4" width="9.7109375" style="1" customWidth="1"/>
    <col min="5" max="5" width="10.140625" style="1" customWidth="1"/>
    <col min="6" max="6" width="9.7109375" style="1" customWidth="1"/>
    <col min="7" max="7" width="10.140625" style="1" customWidth="1"/>
    <col min="8" max="8" width="9.7109375" style="1" customWidth="1"/>
    <col min="9" max="9" width="10.140625" style="1" customWidth="1"/>
    <col min="10" max="10" width="9.7109375" style="1" customWidth="1"/>
    <col min="11" max="11" width="10.140625" style="1" customWidth="1"/>
    <col min="12" max="12" width="9.7109375" style="1" customWidth="1"/>
    <col min="13" max="13" width="8.421875" style="1" customWidth="1"/>
    <col min="14" max="14" width="9.7109375" style="1" customWidth="1"/>
    <col min="15" max="15" width="8.421875" style="1" customWidth="1"/>
    <col min="16" max="16" width="9.7109375" style="1" customWidth="1"/>
    <col min="17" max="17" width="2.140625" style="1" customWidth="1"/>
    <col min="18" max="16384" width="9.140625" style="1" customWidth="1"/>
  </cols>
  <sheetData>
    <row r="1" ht="30" customHeight="1">
      <c r="B1" s="35" t="s">
        <v>40</v>
      </c>
    </row>
    <row r="2" spans="2:16" ht="22.5" customHeight="1" thickBot="1">
      <c r="B2" s="2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.5" thickTop="1"/>
    <row r="4" spans="2:5" s="47" customFormat="1" ht="22.5" customHeight="1">
      <c r="B4" s="48" t="s">
        <v>43</v>
      </c>
      <c r="C4" s="48"/>
      <c r="D4" s="48"/>
      <c r="E4" s="48"/>
    </row>
    <row r="5" spans="2:5" s="47" customFormat="1" ht="13.5" customHeight="1">
      <c r="B5" s="49" t="s">
        <v>44</v>
      </c>
      <c r="C5" s="49"/>
      <c r="D5" s="49"/>
      <c r="E5" s="49"/>
    </row>
    <row r="6" spans="2:16" ht="18.75" customHeight="1">
      <c r="B6" s="54" t="s">
        <v>37</v>
      </c>
      <c r="C6" s="50" t="s">
        <v>16</v>
      </c>
      <c r="D6" s="51"/>
      <c r="E6" s="57" t="s">
        <v>21</v>
      </c>
      <c r="F6" s="58"/>
      <c r="G6" s="58"/>
      <c r="H6" s="58"/>
      <c r="I6" s="58"/>
      <c r="J6" s="58"/>
      <c r="K6" s="58"/>
      <c r="L6" s="59"/>
      <c r="M6" s="50" t="s">
        <v>19</v>
      </c>
      <c r="N6" s="51"/>
      <c r="O6" s="50" t="s">
        <v>20</v>
      </c>
      <c r="P6" s="51"/>
    </row>
    <row r="7" spans="2:16" ht="15" customHeight="1">
      <c r="B7" s="55"/>
      <c r="C7" s="52"/>
      <c r="D7" s="53"/>
      <c r="E7" s="57" t="s">
        <v>15</v>
      </c>
      <c r="F7" s="59"/>
      <c r="G7" s="57" t="s">
        <v>0</v>
      </c>
      <c r="H7" s="59"/>
      <c r="I7" s="57" t="s">
        <v>1</v>
      </c>
      <c r="J7" s="59"/>
      <c r="K7" s="57" t="s">
        <v>2</v>
      </c>
      <c r="L7" s="59"/>
      <c r="M7" s="52"/>
      <c r="N7" s="53"/>
      <c r="O7" s="52"/>
      <c r="P7" s="53"/>
    </row>
    <row r="8" spans="2:16" ht="42" customHeight="1">
      <c r="B8" s="56"/>
      <c r="C8" s="4" t="s">
        <v>3</v>
      </c>
      <c r="D8" s="5" t="s">
        <v>14</v>
      </c>
      <c r="E8" s="4" t="s">
        <v>3</v>
      </c>
      <c r="F8" s="5" t="s">
        <v>14</v>
      </c>
      <c r="G8" s="4" t="s">
        <v>3</v>
      </c>
      <c r="H8" s="5" t="s">
        <v>14</v>
      </c>
      <c r="I8" s="4" t="s">
        <v>3</v>
      </c>
      <c r="J8" s="5" t="s">
        <v>14</v>
      </c>
      <c r="K8" s="4" t="s">
        <v>3</v>
      </c>
      <c r="L8" s="5" t="s">
        <v>14</v>
      </c>
      <c r="M8" s="4" t="s">
        <v>3</v>
      </c>
      <c r="N8" s="5" t="s">
        <v>14</v>
      </c>
      <c r="O8" s="4" t="s">
        <v>3</v>
      </c>
      <c r="P8" s="5" t="s">
        <v>14</v>
      </c>
    </row>
    <row r="9" spans="2:16" ht="17.25" customHeight="1">
      <c r="B9" s="6">
        <v>2022</v>
      </c>
      <c r="C9" s="7"/>
      <c r="D9" s="8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</row>
    <row r="10" spans="2:16" ht="17.25" customHeight="1">
      <c r="B10" s="11" t="s">
        <v>18</v>
      </c>
      <c r="C10" s="40">
        <f aca="true" t="shared" si="0" ref="C10:D15">+E10+M10+O10</f>
        <v>2040</v>
      </c>
      <c r="D10" s="38">
        <f t="shared" si="0"/>
        <v>576.7526</v>
      </c>
      <c r="E10" s="40">
        <f aca="true" t="shared" si="1" ref="E10:F15">+G10+I10+K10</f>
        <v>1522</v>
      </c>
      <c r="F10" s="38">
        <f t="shared" si="1"/>
        <v>473.5709</v>
      </c>
      <c r="G10" s="40">
        <v>455</v>
      </c>
      <c r="H10" s="38">
        <v>216.0841</v>
      </c>
      <c r="I10" s="40">
        <v>838</v>
      </c>
      <c r="J10" s="38">
        <v>204.6061</v>
      </c>
      <c r="K10" s="40">
        <v>229</v>
      </c>
      <c r="L10" s="38">
        <v>52.8807</v>
      </c>
      <c r="M10" s="40">
        <v>70</v>
      </c>
      <c r="N10" s="38">
        <v>10.0919</v>
      </c>
      <c r="O10" s="40">
        <v>448</v>
      </c>
      <c r="P10" s="38">
        <v>93.0898</v>
      </c>
    </row>
    <row r="11" spans="2:16" ht="17.25" customHeight="1">
      <c r="B11" s="11" t="s">
        <v>4</v>
      </c>
      <c r="C11" s="40">
        <f t="shared" si="0"/>
        <v>1925</v>
      </c>
      <c r="D11" s="38">
        <f t="shared" si="0"/>
        <v>521.4763</v>
      </c>
      <c r="E11" s="40">
        <f t="shared" si="1"/>
        <v>1469</v>
      </c>
      <c r="F11" s="38">
        <f t="shared" si="1"/>
        <v>428.52458</v>
      </c>
      <c r="G11" s="40">
        <v>319</v>
      </c>
      <c r="H11" s="38">
        <v>151.49948</v>
      </c>
      <c r="I11" s="40">
        <v>865</v>
      </c>
      <c r="J11" s="38">
        <v>211.2157</v>
      </c>
      <c r="K11" s="40">
        <v>285</v>
      </c>
      <c r="L11" s="38">
        <v>65.8094</v>
      </c>
      <c r="M11" s="40">
        <v>28</v>
      </c>
      <c r="N11" s="38">
        <v>4.039</v>
      </c>
      <c r="O11" s="40">
        <v>428</v>
      </c>
      <c r="P11" s="38">
        <v>88.91272000000001</v>
      </c>
    </row>
    <row r="12" spans="2:16" ht="17.25" customHeight="1">
      <c r="B12" s="11" t="s">
        <v>5</v>
      </c>
      <c r="C12" s="40">
        <f t="shared" si="0"/>
        <v>2170</v>
      </c>
      <c r="D12" s="38">
        <f t="shared" si="0"/>
        <v>588.5868</v>
      </c>
      <c r="E12" s="40">
        <f t="shared" si="1"/>
        <v>1782</v>
      </c>
      <c r="F12" s="38">
        <f t="shared" si="1"/>
        <v>509.85999999999996</v>
      </c>
      <c r="G12" s="40">
        <v>347</v>
      </c>
      <c r="H12" s="38">
        <v>164.773</v>
      </c>
      <c r="I12" s="40">
        <v>1027</v>
      </c>
      <c r="J12" s="38">
        <v>250.8961</v>
      </c>
      <c r="K12" s="40">
        <v>408</v>
      </c>
      <c r="L12" s="38">
        <v>94.1909</v>
      </c>
      <c r="M12" s="40">
        <v>29</v>
      </c>
      <c r="N12" s="38">
        <v>4.1804</v>
      </c>
      <c r="O12" s="40">
        <v>359</v>
      </c>
      <c r="P12" s="38">
        <v>74.5464</v>
      </c>
    </row>
    <row r="13" spans="2:16" ht="17.25" customHeight="1">
      <c r="B13" s="11" t="s">
        <v>6</v>
      </c>
      <c r="C13" s="40">
        <f t="shared" si="0"/>
        <v>1623</v>
      </c>
      <c r="D13" s="38">
        <f t="shared" si="0"/>
        <v>451.19559</v>
      </c>
      <c r="E13" s="40">
        <f t="shared" si="1"/>
        <v>1271</v>
      </c>
      <c r="F13" s="38">
        <f t="shared" si="1"/>
        <v>379.63409</v>
      </c>
      <c r="G13" s="40">
        <v>316</v>
      </c>
      <c r="H13" s="38">
        <v>150.0463</v>
      </c>
      <c r="I13" s="40">
        <v>683</v>
      </c>
      <c r="J13" s="38">
        <v>166.81559</v>
      </c>
      <c r="K13" s="40">
        <v>272</v>
      </c>
      <c r="L13" s="38">
        <v>62.7722</v>
      </c>
      <c r="M13" s="40">
        <v>24</v>
      </c>
      <c r="N13" s="38">
        <v>3.4589</v>
      </c>
      <c r="O13" s="40">
        <v>328</v>
      </c>
      <c r="P13" s="38">
        <v>68.1026</v>
      </c>
    </row>
    <row r="14" spans="2:16" ht="17.25" customHeight="1">
      <c r="B14" s="11" t="s">
        <v>33</v>
      </c>
      <c r="C14" s="40">
        <f t="shared" si="0"/>
        <v>1935</v>
      </c>
      <c r="D14" s="38">
        <f t="shared" si="0"/>
        <v>517.0989999999999</v>
      </c>
      <c r="E14" s="40">
        <f t="shared" si="1"/>
        <v>1328</v>
      </c>
      <c r="F14" s="38">
        <f t="shared" si="1"/>
        <v>402.5089</v>
      </c>
      <c r="G14" s="40">
        <v>358</v>
      </c>
      <c r="H14" s="38">
        <v>169.982</v>
      </c>
      <c r="I14" s="40">
        <v>648</v>
      </c>
      <c r="J14" s="38">
        <v>158.2286</v>
      </c>
      <c r="K14" s="40">
        <v>322</v>
      </c>
      <c r="L14" s="38">
        <v>74.2983</v>
      </c>
      <c r="M14" s="40">
        <v>179</v>
      </c>
      <c r="N14" s="38">
        <v>25.733</v>
      </c>
      <c r="O14" s="40">
        <v>428</v>
      </c>
      <c r="P14" s="38">
        <v>88.8571</v>
      </c>
    </row>
    <row r="15" spans="2:16" ht="17.25" customHeight="1">
      <c r="B15" s="11" t="s">
        <v>7</v>
      </c>
      <c r="C15" s="40">
        <f t="shared" si="0"/>
        <v>1608</v>
      </c>
      <c r="D15" s="38">
        <f t="shared" si="0"/>
        <v>440.3258200000001</v>
      </c>
      <c r="E15" s="40">
        <f t="shared" si="1"/>
        <v>1150</v>
      </c>
      <c r="F15" s="38">
        <f t="shared" si="1"/>
        <v>348.82392000000004</v>
      </c>
      <c r="G15" s="40">
        <v>312</v>
      </c>
      <c r="H15" s="38">
        <v>148.1251</v>
      </c>
      <c r="I15" s="40">
        <v>548</v>
      </c>
      <c r="J15" s="38">
        <v>133.81612</v>
      </c>
      <c r="K15" s="40">
        <v>290</v>
      </c>
      <c r="L15" s="38">
        <v>66.8827</v>
      </c>
      <c r="M15" s="40">
        <v>56</v>
      </c>
      <c r="N15" s="38">
        <v>8.0427</v>
      </c>
      <c r="O15" s="40">
        <v>402</v>
      </c>
      <c r="P15" s="38">
        <v>83.4592</v>
      </c>
    </row>
    <row r="16" spans="2:16" ht="17.25" customHeight="1">
      <c r="B16" s="11" t="s">
        <v>8</v>
      </c>
      <c r="C16" s="40">
        <f aca="true" t="shared" si="2" ref="C16:D19">+E16+M16+O16</f>
        <v>1387</v>
      </c>
      <c r="D16" s="38">
        <f t="shared" si="2"/>
        <v>359.95729</v>
      </c>
      <c r="E16" s="40">
        <f aca="true" t="shared" si="3" ref="E16:F19">+G16+I16+K16</f>
        <v>851</v>
      </c>
      <c r="F16" s="38">
        <f t="shared" si="3"/>
        <v>252.4639</v>
      </c>
      <c r="G16" s="40">
        <v>208</v>
      </c>
      <c r="H16" s="38">
        <v>98.7563</v>
      </c>
      <c r="I16" s="40">
        <v>401</v>
      </c>
      <c r="J16" s="38">
        <v>97.9</v>
      </c>
      <c r="K16" s="40">
        <v>242</v>
      </c>
      <c r="L16" s="38">
        <v>55.8076</v>
      </c>
      <c r="M16" s="40">
        <v>59</v>
      </c>
      <c r="N16" s="38">
        <v>8.472990000000001</v>
      </c>
      <c r="O16" s="40">
        <v>477</v>
      </c>
      <c r="P16" s="38">
        <v>99.0204</v>
      </c>
    </row>
    <row r="17" spans="2:16" ht="17.25" customHeight="1">
      <c r="B17" s="11" t="s">
        <v>9</v>
      </c>
      <c r="C17" s="40">
        <f t="shared" si="2"/>
        <v>1372</v>
      </c>
      <c r="D17" s="38">
        <f t="shared" si="2"/>
        <v>346.6318</v>
      </c>
      <c r="E17" s="40">
        <f t="shared" si="3"/>
        <v>815</v>
      </c>
      <c r="F17" s="38">
        <f t="shared" si="3"/>
        <v>234.4758</v>
      </c>
      <c r="G17" s="40">
        <v>166</v>
      </c>
      <c r="H17" s="38">
        <v>78.8085</v>
      </c>
      <c r="I17" s="40">
        <v>445</v>
      </c>
      <c r="J17" s="38">
        <v>108.629</v>
      </c>
      <c r="K17" s="40">
        <v>204</v>
      </c>
      <c r="L17" s="38">
        <v>47.0383</v>
      </c>
      <c r="M17" s="40">
        <v>54</v>
      </c>
      <c r="N17" s="38">
        <v>7.7533</v>
      </c>
      <c r="O17" s="40">
        <v>503</v>
      </c>
      <c r="P17" s="38">
        <v>104.4027</v>
      </c>
    </row>
    <row r="18" spans="2:16" ht="17.25" customHeight="1">
      <c r="B18" s="11" t="s">
        <v>10</v>
      </c>
      <c r="C18" s="40">
        <f t="shared" si="2"/>
        <v>1578</v>
      </c>
      <c r="D18" s="38">
        <f t="shared" si="2"/>
        <v>390.7107</v>
      </c>
      <c r="E18" s="40">
        <f t="shared" si="3"/>
        <v>996</v>
      </c>
      <c r="F18" s="38">
        <f t="shared" si="3"/>
        <v>274.569</v>
      </c>
      <c r="G18" s="40">
        <v>148</v>
      </c>
      <c r="H18" s="38">
        <v>70.2615</v>
      </c>
      <c r="I18" s="40">
        <v>653</v>
      </c>
      <c r="J18" s="38">
        <v>159.3385</v>
      </c>
      <c r="K18" s="40">
        <v>195</v>
      </c>
      <c r="L18" s="38">
        <v>44.969</v>
      </c>
      <c r="M18" s="40">
        <v>73</v>
      </c>
      <c r="N18" s="38">
        <v>10.4835</v>
      </c>
      <c r="O18" s="40">
        <v>509</v>
      </c>
      <c r="P18" s="38">
        <v>105.6582</v>
      </c>
    </row>
    <row r="19" spans="2:16" ht="17.25" customHeight="1">
      <c r="B19" s="11" t="s">
        <v>12</v>
      </c>
      <c r="C19" s="40">
        <f t="shared" si="2"/>
        <v>1734</v>
      </c>
      <c r="D19" s="38">
        <f t="shared" si="2"/>
        <v>430.2026</v>
      </c>
      <c r="E19" s="40">
        <f t="shared" si="3"/>
        <v>1092</v>
      </c>
      <c r="F19" s="38">
        <f>+H19+J19+L19</f>
        <v>300.8222</v>
      </c>
      <c r="G19" s="40">
        <v>162</v>
      </c>
      <c r="H19" s="38">
        <v>76.9046</v>
      </c>
      <c r="I19" s="40">
        <v>699</v>
      </c>
      <c r="J19" s="38">
        <v>170.6259</v>
      </c>
      <c r="K19" s="40">
        <v>231</v>
      </c>
      <c r="L19" s="38">
        <v>53.2917</v>
      </c>
      <c r="M19" s="40">
        <v>61</v>
      </c>
      <c r="N19" s="38">
        <v>8.759</v>
      </c>
      <c r="O19" s="40">
        <v>581</v>
      </c>
      <c r="P19" s="38">
        <v>120.6214</v>
      </c>
    </row>
    <row r="20" spans="2:16" ht="17.25" customHeight="1">
      <c r="B20" s="11" t="s">
        <v>13</v>
      </c>
      <c r="C20" s="40">
        <f>+E20+M20+O20</f>
        <v>1758</v>
      </c>
      <c r="D20" s="38">
        <f>+F20+N20+P20</f>
        <v>435.8241</v>
      </c>
      <c r="E20" s="40">
        <f>+G20+I20+K20</f>
        <v>1085</v>
      </c>
      <c r="F20" s="38">
        <f>+H20+J20+L20</f>
        <v>300.028</v>
      </c>
      <c r="G20" s="40">
        <v>165</v>
      </c>
      <c r="H20" s="38">
        <v>78.3272</v>
      </c>
      <c r="I20" s="40">
        <v>703</v>
      </c>
      <c r="J20" s="38">
        <v>171.6693</v>
      </c>
      <c r="K20" s="40">
        <v>217</v>
      </c>
      <c r="L20" s="38">
        <v>50.0315</v>
      </c>
      <c r="M20" s="40">
        <v>61</v>
      </c>
      <c r="N20" s="38">
        <v>8.7265</v>
      </c>
      <c r="O20" s="40">
        <v>612</v>
      </c>
      <c r="P20" s="38">
        <v>127.0696</v>
      </c>
    </row>
    <row r="21" spans="2:16" ht="17.25" customHeight="1">
      <c r="B21" s="11" t="s">
        <v>11</v>
      </c>
      <c r="C21" s="40">
        <f>+E21+M21+O21</f>
        <v>1710</v>
      </c>
      <c r="D21" s="38">
        <f>+F21+N21+P21</f>
        <v>432</v>
      </c>
      <c r="E21" s="40">
        <f>+G21+I21+K21</f>
        <v>1113</v>
      </c>
      <c r="F21" s="38">
        <f>+H21+J21+L21</f>
        <v>313</v>
      </c>
      <c r="G21" s="19">
        <v>196</v>
      </c>
      <c r="H21" s="20">
        <v>93</v>
      </c>
      <c r="I21" s="19">
        <v>610</v>
      </c>
      <c r="J21" s="20">
        <v>149</v>
      </c>
      <c r="K21" s="19">
        <v>307</v>
      </c>
      <c r="L21" s="20">
        <v>71</v>
      </c>
      <c r="M21" s="19">
        <v>76</v>
      </c>
      <c r="N21" s="20">
        <v>11</v>
      </c>
      <c r="O21" s="19">
        <v>521</v>
      </c>
      <c r="P21" s="20">
        <v>108</v>
      </c>
    </row>
    <row r="22" spans="2:16" ht="17.25" customHeight="1" thickBot="1">
      <c r="B22" s="12" t="s">
        <v>17</v>
      </c>
      <c r="C22" s="21">
        <f>SUM(C10:C21)</f>
        <v>20840</v>
      </c>
      <c r="D22" s="22">
        <f>SUM(D10:D21)</f>
        <v>5490.762599999999</v>
      </c>
      <c r="E22" s="21">
        <f>SUM(E10:E21)</f>
        <v>14474</v>
      </c>
      <c r="F22" s="22">
        <f>SUM(F10:F21)</f>
        <v>4218.28129</v>
      </c>
      <c r="G22" s="21">
        <f aca="true" t="shared" si="4" ref="G22:P22">SUM(G10:G21)</f>
        <v>3152</v>
      </c>
      <c r="H22" s="22">
        <f t="shared" si="4"/>
        <v>1496.56808</v>
      </c>
      <c r="I22" s="21">
        <f t="shared" si="4"/>
        <v>8120</v>
      </c>
      <c r="J22" s="22">
        <f t="shared" si="4"/>
        <v>1982.7409100000002</v>
      </c>
      <c r="K22" s="21">
        <f t="shared" si="4"/>
        <v>3202</v>
      </c>
      <c r="L22" s="22">
        <f t="shared" si="4"/>
        <v>738.9723</v>
      </c>
      <c r="M22" s="21">
        <f t="shared" si="4"/>
        <v>770</v>
      </c>
      <c r="N22" s="22">
        <f t="shared" si="4"/>
        <v>110.74118999999999</v>
      </c>
      <c r="O22" s="21">
        <f t="shared" si="4"/>
        <v>5596</v>
      </c>
      <c r="P22" s="22">
        <f t="shared" si="4"/>
        <v>1161.74012</v>
      </c>
    </row>
    <row r="23" spans="2:16" ht="17.25" customHeight="1" thickTop="1">
      <c r="B23" s="6">
        <v>2021</v>
      </c>
      <c r="C23" s="7"/>
      <c r="D23" s="8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</row>
    <row r="24" spans="2:16" ht="17.25" customHeight="1">
      <c r="B24" s="11" t="s">
        <v>18</v>
      </c>
      <c r="C24" s="37">
        <f aca="true" t="shared" si="5" ref="C24:C35">+E24+M24+O24</f>
        <v>1775</v>
      </c>
      <c r="D24" s="38">
        <f aca="true" t="shared" si="6" ref="D24:D35">+F24+N24+P24</f>
        <v>560.4594999999999</v>
      </c>
      <c r="E24" s="37">
        <f aca="true" t="shared" si="7" ref="E24:E35">+G24+I24+K24</f>
        <v>1454</v>
      </c>
      <c r="F24" s="38">
        <f aca="true" t="shared" si="8" ref="F24:F35">+H24+J24+L24</f>
        <v>496.54449999999997</v>
      </c>
      <c r="G24" s="37">
        <v>624</v>
      </c>
      <c r="H24" s="38">
        <v>295.7323</v>
      </c>
      <c r="I24" s="37">
        <v>638</v>
      </c>
      <c r="J24" s="38">
        <v>156.3738</v>
      </c>
      <c r="K24" s="37">
        <v>192</v>
      </c>
      <c r="L24" s="38">
        <v>44.4384</v>
      </c>
      <c r="M24" s="37">
        <v>48</v>
      </c>
      <c r="N24" s="38">
        <v>6.9672</v>
      </c>
      <c r="O24" s="37">
        <v>273</v>
      </c>
      <c r="P24" s="38">
        <v>56.9478</v>
      </c>
    </row>
    <row r="25" spans="2:16" ht="17.25" customHeight="1">
      <c r="B25" s="11" t="s">
        <v>4</v>
      </c>
      <c r="C25" s="37">
        <f t="shared" si="5"/>
        <v>1563</v>
      </c>
      <c r="D25" s="38">
        <f t="shared" si="6"/>
        <v>492.8449</v>
      </c>
      <c r="E25" s="37">
        <f t="shared" si="7"/>
        <v>1331</v>
      </c>
      <c r="F25" s="38">
        <f t="shared" si="8"/>
        <v>447.194</v>
      </c>
      <c r="G25" s="37">
        <v>540</v>
      </c>
      <c r="H25" s="38">
        <v>255.8844</v>
      </c>
      <c r="I25" s="37">
        <v>611</v>
      </c>
      <c r="J25" s="38">
        <v>149.6522</v>
      </c>
      <c r="K25" s="37">
        <v>180</v>
      </c>
      <c r="L25" s="38">
        <v>41.6574</v>
      </c>
      <c r="M25" s="37">
        <v>43</v>
      </c>
      <c r="N25" s="38">
        <v>6.2406</v>
      </c>
      <c r="O25" s="37">
        <v>189</v>
      </c>
      <c r="P25" s="38">
        <v>39.4103</v>
      </c>
    </row>
    <row r="26" spans="2:16" ht="17.25" customHeight="1">
      <c r="B26" s="11" t="s">
        <v>5</v>
      </c>
      <c r="C26" s="37">
        <f t="shared" si="5"/>
        <v>1628</v>
      </c>
      <c r="D26" s="38">
        <f t="shared" si="6"/>
        <v>514.4732</v>
      </c>
      <c r="E26" s="37">
        <f t="shared" si="7"/>
        <v>1397</v>
      </c>
      <c r="F26" s="38">
        <f t="shared" si="8"/>
        <v>466.6771</v>
      </c>
      <c r="G26" s="37">
        <v>557</v>
      </c>
      <c r="H26" s="38">
        <v>263.9233</v>
      </c>
      <c r="I26" s="37">
        <v>623</v>
      </c>
      <c r="J26" s="38">
        <v>152.5291</v>
      </c>
      <c r="K26" s="37">
        <v>217</v>
      </c>
      <c r="L26" s="38">
        <v>50.2247</v>
      </c>
      <c r="M26" s="37">
        <v>6</v>
      </c>
      <c r="N26" s="38">
        <v>0.8701</v>
      </c>
      <c r="O26" s="37">
        <v>225</v>
      </c>
      <c r="P26" s="38">
        <v>46.926</v>
      </c>
    </row>
    <row r="27" spans="2:16" ht="17.25" customHeight="1">
      <c r="B27" s="11" t="s">
        <v>6</v>
      </c>
      <c r="C27" s="37">
        <f t="shared" si="5"/>
        <v>1267</v>
      </c>
      <c r="D27" s="38">
        <f t="shared" si="6"/>
        <v>403.48560000000003</v>
      </c>
      <c r="E27" s="37">
        <f t="shared" si="7"/>
        <v>1052</v>
      </c>
      <c r="F27" s="38">
        <f t="shared" si="8"/>
        <v>359.28720000000004</v>
      </c>
      <c r="G27" s="37">
        <v>453</v>
      </c>
      <c r="H27" s="38">
        <v>214.6088</v>
      </c>
      <c r="I27" s="37">
        <v>445</v>
      </c>
      <c r="J27" s="38">
        <v>109.0428</v>
      </c>
      <c r="K27" s="37">
        <v>154</v>
      </c>
      <c r="L27" s="38">
        <v>35.635600000000004</v>
      </c>
      <c r="M27" s="37">
        <v>10</v>
      </c>
      <c r="N27" s="38">
        <v>1.4497</v>
      </c>
      <c r="O27" s="37">
        <v>205</v>
      </c>
      <c r="P27" s="38">
        <v>42.7487</v>
      </c>
    </row>
    <row r="28" spans="2:16" ht="17.25" customHeight="1">
      <c r="B28" s="11" t="s">
        <v>33</v>
      </c>
      <c r="C28" s="37">
        <f t="shared" si="5"/>
        <v>1469</v>
      </c>
      <c r="D28" s="38">
        <f t="shared" si="6"/>
        <v>459.33239999999995</v>
      </c>
      <c r="E28" s="37">
        <f t="shared" si="7"/>
        <v>1214</v>
      </c>
      <c r="F28" s="38">
        <f t="shared" si="8"/>
        <v>406.8739</v>
      </c>
      <c r="G28" s="37">
        <v>491</v>
      </c>
      <c r="H28" s="38">
        <v>232.4443</v>
      </c>
      <c r="I28" s="37">
        <v>527</v>
      </c>
      <c r="J28" s="38">
        <v>129.036</v>
      </c>
      <c r="K28" s="37">
        <v>196</v>
      </c>
      <c r="L28" s="38">
        <v>45.3936</v>
      </c>
      <c r="M28" s="37">
        <v>11</v>
      </c>
      <c r="N28" s="38">
        <v>1.5943</v>
      </c>
      <c r="O28" s="37">
        <v>244</v>
      </c>
      <c r="P28" s="38">
        <v>50.8642</v>
      </c>
    </row>
    <row r="29" spans="2:16" ht="17.25" customHeight="1">
      <c r="B29" s="11" t="s">
        <v>7</v>
      </c>
      <c r="C29" s="37">
        <f t="shared" si="5"/>
        <v>1493</v>
      </c>
      <c r="D29" s="38">
        <f t="shared" si="6"/>
        <v>439.88280000000003</v>
      </c>
      <c r="E29" s="37">
        <f t="shared" si="7"/>
        <v>1120</v>
      </c>
      <c r="F29" s="38">
        <f t="shared" si="8"/>
        <v>363.0032</v>
      </c>
      <c r="G29" s="37">
        <v>403</v>
      </c>
      <c r="H29" s="38">
        <v>190.4578</v>
      </c>
      <c r="I29" s="37">
        <v>495</v>
      </c>
      <c r="J29" s="38">
        <v>121.1958</v>
      </c>
      <c r="K29" s="37">
        <v>222</v>
      </c>
      <c r="L29" s="38">
        <v>51.3496</v>
      </c>
      <c r="M29" s="37">
        <v>13</v>
      </c>
      <c r="N29" s="38">
        <v>1.8808</v>
      </c>
      <c r="O29" s="37">
        <v>360</v>
      </c>
      <c r="P29" s="38">
        <v>74.9988</v>
      </c>
    </row>
    <row r="30" spans="2:16" ht="17.25" customHeight="1">
      <c r="B30" s="11" t="s">
        <v>8</v>
      </c>
      <c r="C30" s="37">
        <f t="shared" si="5"/>
        <v>1347</v>
      </c>
      <c r="D30" s="38">
        <f t="shared" si="6"/>
        <v>388.4548</v>
      </c>
      <c r="E30" s="37">
        <f t="shared" si="7"/>
        <v>940</v>
      </c>
      <c r="F30" s="38">
        <f t="shared" si="8"/>
        <v>304.52639999999997</v>
      </c>
      <c r="G30" s="37">
        <v>338</v>
      </c>
      <c r="H30" s="38">
        <v>159.5698</v>
      </c>
      <c r="I30" s="37">
        <v>429</v>
      </c>
      <c r="J30" s="38">
        <v>104.9763</v>
      </c>
      <c r="K30" s="37">
        <v>173</v>
      </c>
      <c r="L30" s="38">
        <v>39.9803</v>
      </c>
      <c r="M30" s="37">
        <v>14</v>
      </c>
      <c r="N30" s="38">
        <v>2.0272</v>
      </c>
      <c r="O30" s="37">
        <v>393</v>
      </c>
      <c r="P30" s="38">
        <v>81.9012</v>
      </c>
    </row>
    <row r="31" spans="2:16" ht="17.25" customHeight="1">
      <c r="B31" s="11" t="s">
        <v>9</v>
      </c>
      <c r="C31" s="37">
        <f t="shared" si="5"/>
        <v>1395</v>
      </c>
      <c r="D31" s="38">
        <f t="shared" si="6"/>
        <v>415.7888</v>
      </c>
      <c r="E31" s="37">
        <f t="shared" si="7"/>
        <v>1028</v>
      </c>
      <c r="F31" s="38">
        <f t="shared" si="8"/>
        <v>340.7917</v>
      </c>
      <c r="G31" s="37">
        <v>403</v>
      </c>
      <c r="H31" s="38">
        <v>190.2885</v>
      </c>
      <c r="I31" s="37">
        <v>448</v>
      </c>
      <c r="J31" s="38">
        <v>109.5808</v>
      </c>
      <c r="K31" s="37">
        <v>177</v>
      </c>
      <c r="L31" s="38">
        <v>40.9224</v>
      </c>
      <c r="M31" s="37">
        <v>23</v>
      </c>
      <c r="N31" s="38">
        <v>3.3281</v>
      </c>
      <c r="O31" s="37">
        <v>344</v>
      </c>
      <c r="P31" s="38">
        <v>71.669</v>
      </c>
    </row>
    <row r="32" spans="2:16" ht="17.25" customHeight="1">
      <c r="B32" s="11" t="s">
        <v>10</v>
      </c>
      <c r="C32" s="37">
        <f t="shared" si="5"/>
        <v>1856</v>
      </c>
      <c r="D32" s="38">
        <f t="shared" si="6"/>
        <v>543.6083</v>
      </c>
      <c r="E32" s="37">
        <f t="shared" si="7"/>
        <v>1521</v>
      </c>
      <c r="F32" s="38">
        <f t="shared" si="8"/>
        <v>476.2145</v>
      </c>
      <c r="G32" s="37">
        <v>465</v>
      </c>
      <c r="H32" s="38">
        <v>221.154</v>
      </c>
      <c r="I32" s="37">
        <v>812</v>
      </c>
      <c r="J32" s="38">
        <v>198.6233</v>
      </c>
      <c r="K32" s="37">
        <v>244</v>
      </c>
      <c r="L32" s="38">
        <v>56.4372</v>
      </c>
      <c r="M32" s="37">
        <v>37</v>
      </c>
      <c r="N32" s="38">
        <v>5.3502</v>
      </c>
      <c r="O32" s="37">
        <v>298</v>
      </c>
      <c r="P32" s="38">
        <v>62.0436</v>
      </c>
    </row>
    <row r="33" spans="2:16" ht="17.25" customHeight="1">
      <c r="B33" s="11" t="s">
        <v>12</v>
      </c>
      <c r="C33" s="37">
        <f t="shared" si="5"/>
        <v>2068</v>
      </c>
      <c r="D33" s="38">
        <f t="shared" si="6"/>
        <v>580.2407000000001</v>
      </c>
      <c r="E33" s="37">
        <f t="shared" si="7"/>
        <v>1654</v>
      </c>
      <c r="F33" s="38">
        <f t="shared" si="8"/>
        <v>495.2965</v>
      </c>
      <c r="G33" s="37">
        <v>408</v>
      </c>
      <c r="H33" s="38">
        <v>193.9836</v>
      </c>
      <c r="I33" s="37">
        <v>994</v>
      </c>
      <c r="J33" s="38">
        <v>243.0429</v>
      </c>
      <c r="K33" s="37">
        <v>252</v>
      </c>
      <c r="L33" s="38">
        <v>58.27</v>
      </c>
      <c r="M33" s="37">
        <v>19</v>
      </c>
      <c r="N33" s="38">
        <v>2.7447</v>
      </c>
      <c r="O33" s="37">
        <v>395</v>
      </c>
      <c r="P33" s="38">
        <v>82.1995</v>
      </c>
    </row>
    <row r="34" spans="2:16" ht="17.25" customHeight="1">
      <c r="B34" s="11" t="s">
        <v>13</v>
      </c>
      <c r="C34" s="37">
        <f t="shared" si="5"/>
        <v>2046</v>
      </c>
      <c r="D34" s="38">
        <f t="shared" si="6"/>
        <v>576.4806</v>
      </c>
      <c r="E34" s="37">
        <f t="shared" si="7"/>
        <v>1590</v>
      </c>
      <c r="F34" s="38">
        <f t="shared" si="8"/>
        <v>481.988</v>
      </c>
      <c r="G34" s="37">
        <v>422</v>
      </c>
      <c r="H34" s="38">
        <v>200.6188</v>
      </c>
      <c r="I34" s="37">
        <v>867</v>
      </c>
      <c r="J34" s="38">
        <v>211.8081</v>
      </c>
      <c r="K34" s="37">
        <v>301</v>
      </c>
      <c r="L34" s="38">
        <v>69.5611</v>
      </c>
      <c r="M34" s="37">
        <v>7</v>
      </c>
      <c r="N34" s="38">
        <v>1.0108</v>
      </c>
      <c r="O34" s="37">
        <v>449</v>
      </c>
      <c r="P34" s="38">
        <v>93.4818</v>
      </c>
    </row>
    <row r="35" spans="2:16" ht="17.25" customHeight="1">
      <c r="B35" s="11" t="s">
        <v>11</v>
      </c>
      <c r="C35" s="37">
        <f t="shared" si="5"/>
        <v>1917</v>
      </c>
      <c r="D35" s="38">
        <f t="shared" si="6"/>
        <v>530.8839</v>
      </c>
      <c r="E35" s="37">
        <f t="shared" si="7"/>
        <v>1360</v>
      </c>
      <c r="F35" s="38">
        <f t="shared" si="8"/>
        <v>416.95439999999996</v>
      </c>
      <c r="G35" s="37">
        <v>379</v>
      </c>
      <c r="H35" s="38">
        <v>180.1425</v>
      </c>
      <c r="I35" s="37">
        <v>772</v>
      </c>
      <c r="J35" s="38">
        <v>188.5224</v>
      </c>
      <c r="K35" s="37">
        <v>209</v>
      </c>
      <c r="L35" s="38">
        <v>48.2895</v>
      </c>
      <c r="M35" s="37">
        <v>29</v>
      </c>
      <c r="N35" s="38">
        <v>4.1847</v>
      </c>
      <c r="O35" s="37">
        <v>528</v>
      </c>
      <c r="P35" s="38">
        <v>109.7448</v>
      </c>
    </row>
    <row r="36" spans="2:16" ht="17.25" customHeight="1" thickBot="1">
      <c r="B36" s="12" t="s">
        <v>17</v>
      </c>
      <c r="C36" s="21">
        <f>SUM(C24:C35)</f>
        <v>19824</v>
      </c>
      <c r="D36" s="22">
        <f>SUM(D24:D35)</f>
        <v>5905.9355</v>
      </c>
      <c r="E36" s="21">
        <f>SUM(E24:E35)</f>
        <v>15661</v>
      </c>
      <c r="F36" s="22">
        <f>SUM(F24:F35)</f>
        <v>5055.3514</v>
      </c>
      <c r="G36" s="21">
        <f aca="true" t="shared" si="9" ref="G36:P36">SUM(G24:G35)</f>
        <v>5483</v>
      </c>
      <c r="H36" s="22">
        <f t="shared" si="9"/>
        <v>2598.8081</v>
      </c>
      <c r="I36" s="21">
        <f t="shared" si="9"/>
        <v>7661</v>
      </c>
      <c r="J36" s="22">
        <f t="shared" si="9"/>
        <v>1874.3835</v>
      </c>
      <c r="K36" s="21">
        <f t="shared" si="9"/>
        <v>2517</v>
      </c>
      <c r="L36" s="22">
        <f t="shared" si="9"/>
        <v>582.1597999999999</v>
      </c>
      <c r="M36" s="21">
        <f t="shared" si="9"/>
        <v>260</v>
      </c>
      <c r="N36" s="22">
        <f t="shared" si="9"/>
        <v>37.6484</v>
      </c>
      <c r="O36" s="21">
        <f t="shared" si="9"/>
        <v>3903</v>
      </c>
      <c r="P36" s="22">
        <f t="shared" si="9"/>
        <v>812.9357</v>
      </c>
    </row>
    <row r="37" spans="2:16" ht="17.25" customHeight="1" thickTop="1">
      <c r="B37" s="6">
        <v>2020</v>
      </c>
      <c r="C37" s="7"/>
      <c r="D37" s="8"/>
      <c r="E37" s="9"/>
      <c r="F37" s="10"/>
      <c r="G37" s="9"/>
      <c r="H37" s="10"/>
      <c r="I37" s="9"/>
      <c r="J37" s="10"/>
      <c r="K37" s="9"/>
      <c r="L37" s="10"/>
      <c r="M37" s="9"/>
      <c r="N37" s="10"/>
      <c r="O37" s="9"/>
      <c r="P37" s="10"/>
    </row>
    <row r="38" spans="2:16" ht="17.25" customHeight="1">
      <c r="B38" s="11" t="s">
        <v>18</v>
      </c>
      <c r="C38" s="19">
        <f aca="true" t="shared" si="10" ref="C38:D40">+E38+M38+O38</f>
        <v>1750</v>
      </c>
      <c r="D38" s="20">
        <f t="shared" si="10"/>
        <v>534.5853</v>
      </c>
      <c r="E38" s="19">
        <f aca="true" t="shared" si="11" ref="E38:F40">+G38+I38+K38</f>
        <v>1265</v>
      </c>
      <c r="F38" s="20">
        <f t="shared" si="11"/>
        <v>434.3655</v>
      </c>
      <c r="G38" s="19">
        <v>537</v>
      </c>
      <c r="H38" s="20">
        <v>257.2767</v>
      </c>
      <c r="I38" s="19">
        <v>560</v>
      </c>
      <c r="J38" s="20">
        <v>137.676</v>
      </c>
      <c r="K38" s="19">
        <v>168</v>
      </c>
      <c r="L38" s="20">
        <v>39.4128</v>
      </c>
      <c r="M38" s="19">
        <v>12</v>
      </c>
      <c r="N38" s="20">
        <v>1.7412</v>
      </c>
      <c r="O38" s="19">
        <v>473</v>
      </c>
      <c r="P38" s="20">
        <v>98.4786</v>
      </c>
    </row>
    <row r="39" spans="2:16" ht="17.25" customHeight="1">
      <c r="B39" s="11" t="s">
        <v>4</v>
      </c>
      <c r="C39" s="19">
        <f t="shared" si="10"/>
        <v>1383</v>
      </c>
      <c r="D39" s="20">
        <f t="shared" si="10"/>
        <v>427.62600000000003</v>
      </c>
      <c r="E39" s="19">
        <f t="shared" si="11"/>
        <v>1028</v>
      </c>
      <c r="F39" s="20">
        <f t="shared" si="11"/>
        <v>354.5806</v>
      </c>
      <c r="G39" s="19">
        <v>444</v>
      </c>
      <c r="H39" s="20">
        <v>212.6538</v>
      </c>
      <c r="I39" s="19">
        <v>440</v>
      </c>
      <c r="J39" s="20">
        <v>108.13</v>
      </c>
      <c r="K39" s="19">
        <v>144</v>
      </c>
      <c r="L39" s="20">
        <v>33.7968</v>
      </c>
      <c r="M39" s="19">
        <v>14</v>
      </c>
      <c r="N39" s="20">
        <v>2.0321</v>
      </c>
      <c r="O39" s="19">
        <v>341</v>
      </c>
      <c r="P39" s="20">
        <v>71.0133</v>
      </c>
    </row>
    <row r="40" spans="2:16" ht="17.25" customHeight="1">
      <c r="B40" s="11" t="s">
        <v>5</v>
      </c>
      <c r="C40" s="19">
        <f t="shared" si="10"/>
        <v>1381</v>
      </c>
      <c r="D40" s="20">
        <f t="shared" si="10"/>
        <v>397.94739999999996</v>
      </c>
      <c r="E40" s="19">
        <f t="shared" si="11"/>
        <v>920</v>
      </c>
      <c r="F40" s="20">
        <f t="shared" si="11"/>
        <v>303.6502</v>
      </c>
      <c r="G40" s="19">
        <v>342</v>
      </c>
      <c r="H40" s="20">
        <v>163.647</v>
      </c>
      <c r="I40" s="19">
        <v>402</v>
      </c>
      <c r="J40" s="20">
        <v>98.7312</v>
      </c>
      <c r="K40" s="19">
        <v>176</v>
      </c>
      <c r="L40" s="20">
        <v>41.272</v>
      </c>
      <c r="M40" s="19">
        <v>29</v>
      </c>
      <c r="N40" s="20">
        <v>4.2036</v>
      </c>
      <c r="O40" s="19">
        <v>432</v>
      </c>
      <c r="P40" s="20">
        <v>90.0936</v>
      </c>
    </row>
    <row r="41" spans="2:16" ht="17.25" customHeight="1">
      <c r="B41" s="11" t="s">
        <v>6</v>
      </c>
      <c r="C41" s="19">
        <f aca="true" t="shared" si="12" ref="C41:D43">+E41+M41+O41</f>
        <v>1065</v>
      </c>
      <c r="D41" s="20">
        <f t="shared" si="12"/>
        <v>318.7003</v>
      </c>
      <c r="E41" s="19">
        <f aca="true" t="shared" si="13" ref="E41:F43">+G41+I41+K41</f>
        <v>700</v>
      </c>
      <c r="F41" s="20">
        <f t="shared" si="13"/>
        <v>243.1141</v>
      </c>
      <c r="G41" s="19">
        <v>312</v>
      </c>
      <c r="H41" s="20">
        <v>149.2764</v>
      </c>
      <c r="I41" s="19">
        <v>261</v>
      </c>
      <c r="J41" s="20">
        <v>64.0625</v>
      </c>
      <c r="K41" s="19">
        <v>127</v>
      </c>
      <c r="L41" s="20">
        <v>29.7752</v>
      </c>
      <c r="M41" s="19">
        <v>9</v>
      </c>
      <c r="N41" s="20">
        <v>1.3068</v>
      </c>
      <c r="O41" s="19">
        <v>356</v>
      </c>
      <c r="P41" s="20">
        <v>74.2794</v>
      </c>
    </row>
    <row r="42" spans="2:16" ht="17.25" customHeight="1">
      <c r="B42" s="11" t="s">
        <v>33</v>
      </c>
      <c r="C42" s="19">
        <f t="shared" si="12"/>
        <v>1110</v>
      </c>
      <c r="D42" s="20">
        <f t="shared" si="12"/>
        <v>322.78229999999996</v>
      </c>
      <c r="E42" s="19">
        <f t="shared" si="13"/>
        <v>730</v>
      </c>
      <c r="F42" s="20">
        <f t="shared" si="13"/>
        <v>244.1746</v>
      </c>
      <c r="G42" s="19">
        <v>286</v>
      </c>
      <c r="H42" s="20">
        <v>136.668</v>
      </c>
      <c r="I42" s="19">
        <v>307</v>
      </c>
      <c r="J42" s="20">
        <v>75.3869</v>
      </c>
      <c r="K42" s="19">
        <v>137</v>
      </c>
      <c r="L42" s="20">
        <v>32.1197</v>
      </c>
      <c r="M42" s="19">
        <v>11</v>
      </c>
      <c r="N42" s="20">
        <v>1.5863</v>
      </c>
      <c r="O42" s="19">
        <v>369</v>
      </c>
      <c r="P42" s="20">
        <v>77.0214</v>
      </c>
    </row>
    <row r="43" spans="2:16" ht="17.25" customHeight="1">
      <c r="B43" s="11" t="s">
        <v>7</v>
      </c>
      <c r="C43" s="19">
        <f t="shared" si="12"/>
        <v>1216</v>
      </c>
      <c r="D43" s="20">
        <f t="shared" si="12"/>
        <v>337.9576</v>
      </c>
      <c r="E43" s="19">
        <f t="shared" si="13"/>
        <v>743</v>
      </c>
      <c r="F43" s="20">
        <f t="shared" si="13"/>
        <v>239.90109999999999</v>
      </c>
      <c r="G43" s="19">
        <v>254</v>
      </c>
      <c r="H43" s="20">
        <v>121.3688</v>
      </c>
      <c r="I43" s="19">
        <v>347</v>
      </c>
      <c r="J43" s="20">
        <v>85.2475</v>
      </c>
      <c r="K43" s="19">
        <v>142</v>
      </c>
      <c r="L43" s="20">
        <v>33.2848</v>
      </c>
      <c r="M43" s="19">
        <v>10</v>
      </c>
      <c r="N43" s="20">
        <v>1.4515</v>
      </c>
      <c r="O43" s="19">
        <v>463</v>
      </c>
      <c r="P43" s="20">
        <v>96.605</v>
      </c>
    </row>
    <row r="44" spans="2:16" ht="17.25" customHeight="1">
      <c r="B44" s="11" t="s">
        <v>8</v>
      </c>
      <c r="C44" s="19">
        <f aca="true" t="shared" si="14" ref="C44:D46">+E44+M44+O44</f>
        <v>1236</v>
      </c>
      <c r="D44" s="20">
        <f t="shared" si="14"/>
        <v>353.4815</v>
      </c>
      <c r="E44" s="19">
        <f aca="true" t="shared" si="15" ref="E44:F46">+G44+I44+K44</f>
        <v>791</v>
      </c>
      <c r="F44" s="20">
        <f t="shared" si="15"/>
        <v>261.5976</v>
      </c>
      <c r="G44" s="19">
        <v>299</v>
      </c>
      <c r="H44" s="20">
        <v>142.4436</v>
      </c>
      <c r="I44" s="19">
        <v>340</v>
      </c>
      <c r="J44" s="20">
        <v>83.5176</v>
      </c>
      <c r="K44" s="19">
        <v>152</v>
      </c>
      <c r="L44" s="20">
        <v>35.6364</v>
      </c>
      <c r="M44" s="19">
        <v>15</v>
      </c>
      <c r="N44" s="20">
        <v>2.1773</v>
      </c>
      <c r="O44" s="19">
        <v>430</v>
      </c>
      <c r="P44" s="20">
        <v>89.7066</v>
      </c>
    </row>
    <row r="45" spans="2:16" ht="17.25" customHeight="1">
      <c r="B45" s="11" t="s">
        <v>9</v>
      </c>
      <c r="C45" s="19">
        <f t="shared" si="14"/>
        <v>1091.5610000000001</v>
      </c>
      <c r="D45" s="20">
        <f t="shared" si="14"/>
        <v>311.20079999999996</v>
      </c>
      <c r="E45" s="19">
        <f t="shared" si="15"/>
        <v>686.561</v>
      </c>
      <c r="F45" s="20">
        <f t="shared" si="15"/>
        <v>228.81799999999998</v>
      </c>
      <c r="G45" s="19">
        <v>267</v>
      </c>
      <c r="H45" s="20">
        <v>127.0948</v>
      </c>
      <c r="I45" s="19">
        <v>311</v>
      </c>
      <c r="J45" s="20">
        <v>76.2818</v>
      </c>
      <c r="K45" s="19">
        <v>108.561</v>
      </c>
      <c r="L45" s="20">
        <v>25.4414</v>
      </c>
      <c r="M45" s="19">
        <v>35</v>
      </c>
      <c r="N45" s="20">
        <v>5.0981</v>
      </c>
      <c r="O45" s="19">
        <v>370</v>
      </c>
      <c r="P45" s="20">
        <v>77.2847</v>
      </c>
    </row>
    <row r="46" spans="2:16" ht="17.25" customHeight="1">
      <c r="B46" s="11" t="s">
        <v>10</v>
      </c>
      <c r="C46" s="19">
        <f t="shared" si="14"/>
        <v>1281</v>
      </c>
      <c r="D46" s="20">
        <f t="shared" si="14"/>
        <v>405.50710000000004</v>
      </c>
      <c r="E46" s="19">
        <f t="shared" si="15"/>
        <v>967</v>
      </c>
      <c r="F46" s="20">
        <f t="shared" si="15"/>
        <v>341.4264</v>
      </c>
      <c r="G46" s="19">
        <v>459</v>
      </c>
      <c r="H46" s="20">
        <v>218.3234</v>
      </c>
      <c r="I46" s="19">
        <v>368</v>
      </c>
      <c r="J46" s="20">
        <v>90.3514</v>
      </c>
      <c r="K46" s="19">
        <v>140</v>
      </c>
      <c r="L46" s="20">
        <v>32.7516</v>
      </c>
      <c r="M46" s="19">
        <v>23</v>
      </c>
      <c r="N46" s="20">
        <v>3.3403</v>
      </c>
      <c r="O46" s="19">
        <v>291</v>
      </c>
      <c r="P46" s="20">
        <v>60.7404</v>
      </c>
    </row>
    <row r="47" spans="2:16" ht="17.25" customHeight="1">
      <c r="B47" s="11" t="s">
        <v>12</v>
      </c>
      <c r="C47" s="19">
        <f>+E47+M47+O47</f>
        <v>1345</v>
      </c>
      <c r="D47" s="20">
        <f>+F47+N47+P47</f>
        <v>418.95291999999995</v>
      </c>
      <c r="E47" s="19">
        <f>+G47+I47+K47</f>
        <v>1006</v>
      </c>
      <c r="F47" s="20">
        <f>+H47+J47+L47</f>
        <v>349.37451999999996</v>
      </c>
      <c r="G47" s="19">
        <v>452</v>
      </c>
      <c r="H47" s="20">
        <v>214.98002</v>
      </c>
      <c r="I47" s="19">
        <v>413</v>
      </c>
      <c r="J47" s="20">
        <v>101.4245</v>
      </c>
      <c r="K47" s="19">
        <v>141</v>
      </c>
      <c r="L47" s="20">
        <v>32.97</v>
      </c>
      <c r="M47" s="19">
        <v>24</v>
      </c>
      <c r="N47" s="20">
        <v>3.4788</v>
      </c>
      <c r="O47" s="19">
        <v>315</v>
      </c>
      <c r="P47" s="20">
        <v>66.0996</v>
      </c>
    </row>
    <row r="48" spans="2:16" ht="17.25" customHeight="1">
      <c r="B48" s="11" t="s">
        <v>13</v>
      </c>
      <c r="C48" s="19">
        <f>+E48+M48+O48</f>
        <v>984</v>
      </c>
      <c r="D48" s="20">
        <f>+F48+N48+P48</f>
        <v>337.2559</v>
      </c>
      <c r="E48" s="19">
        <f>+G48+I48+K48</f>
        <v>756</v>
      </c>
      <c r="F48" s="20">
        <f>+H48+J48+L48</f>
        <v>289.7973</v>
      </c>
      <c r="G48" s="19">
        <v>459</v>
      </c>
      <c r="H48" s="20">
        <v>217.7037</v>
      </c>
      <c r="I48" s="19">
        <v>233</v>
      </c>
      <c r="J48" s="20">
        <v>57.1899</v>
      </c>
      <c r="K48" s="19">
        <v>64</v>
      </c>
      <c r="L48" s="20">
        <v>14.9037</v>
      </c>
      <c r="M48" s="19">
        <v>6</v>
      </c>
      <c r="N48" s="20">
        <v>0.8719</v>
      </c>
      <c r="O48" s="19">
        <v>222</v>
      </c>
      <c r="P48" s="20">
        <v>46.5867</v>
      </c>
    </row>
    <row r="49" spans="2:16" ht="17.25" customHeight="1">
      <c r="B49" s="11" t="s">
        <v>11</v>
      </c>
      <c r="C49" s="19">
        <f>E49+M49+O49</f>
        <v>1481</v>
      </c>
      <c r="D49" s="20">
        <f>F49+N49+P49</f>
        <v>474.06649999999996</v>
      </c>
      <c r="E49" s="19">
        <f>G49+I49+K49</f>
        <v>1165</v>
      </c>
      <c r="F49" s="20">
        <f>H49+J49+L49</f>
        <v>411.19739999999996</v>
      </c>
      <c r="G49" s="19">
        <v>555</v>
      </c>
      <c r="H49" s="20">
        <v>263.292</v>
      </c>
      <c r="I49" s="19">
        <v>478</v>
      </c>
      <c r="J49" s="20">
        <v>117.3012</v>
      </c>
      <c r="K49" s="19">
        <v>132</v>
      </c>
      <c r="L49" s="20">
        <v>30.6042</v>
      </c>
      <c r="M49" s="19">
        <v>49</v>
      </c>
      <c r="N49" s="20">
        <v>7.1035</v>
      </c>
      <c r="O49" s="19">
        <v>267</v>
      </c>
      <c r="P49" s="20">
        <v>55.7656</v>
      </c>
    </row>
    <row r="50" spans="2:16" ht="17.25" customHeight="1" thickBot="1">
      <c r="B50" s="12" t="s">
        <v>17</v>
      </c>
      <c r="C50" s="21">
        <f aca="true" t="shared" si="16" ref="C50:P50">SUM(C38:C49)</f>
        <v>15323.561</v>
      </c>
      <c r="D50" s="22">
        <f t="shared" si="16"/>
        <v>4640.06362</v>
      </c>
      <c r="E50" s="21">
        <f t="shared" si="16"/>
        <v>10757.561</v>
      </c>
      <c r="F50" s="22">
        <f t="shared" si="16"/>
        <v>3701.9973199999995</v>
      </c>
      <c r="G50" s="21">
        <f t="shared" si="16"/>
        <v>4666</v>
      </c>
      <c r="H50" s="22">
        <f t="shared" si="16"/>
        <v>2224.72822</v>
      </c>
      <c r="I50" s="21">
        <f t="shared" si="16"/>
        <v>4460</v>
      </c>
      <c r="J50" s="22">
        <f t="shared" si="16"/>
        <v>1095.3004999999998</v>
      </c>
      <c r="K50" s="21">
        <f t="shared" si="16"/>
        <v>1631.561</v>
      </c>
      <c r="L50" s="22">
        <f t="shared" si="16"/>
        <v>381.9686</v>
      </c>
      <c r="M50" s="21">
        <f t="shared" si="16"/>
        <v>237</v>
      </c>
      <c r="N50" s="22">
        <f t="shared" si="16"/>
        <v>34.3914</v>
      </c>
      <c r="O50" s="21">
        <f t="shared" si="16"/>
        <v>4329</v>
      </c>
      <c r="P50" s="22">
        <f t="shared" si="16"/>
        <v>903.6749</v>
      </c>
    </row>
    <row r="51" spans="2:16" ht="17.25" customHeight="1" thickTop="1">
      <c r="B51" s="6">
        <v>2019</v>
      </c>
      <c r="C51" s="7"/>
      <c r="D51" s="8"/>
      <c r="E51" s="9"/>
      <c r="F51" s="10"/>
      <c r="G51" s="9"/>
      <c r="H51" s="10"/>
      <c r="I51" s="9"/>
      <c r="J51" s="10"/>
      <c r="K51" s="9"/>
      <c r="L51" s="10"/>
      <c r="M51" s="9"/>
      <c r="N51" s="10"/>
      <c r="O51" s="9"/>
      <c r="P51" s="10"/>
    </row>
    <row r="52" spans="2:16" ht="17.25" customHeight="1">
      <c r="B52" s="11" t="s">
        <v>18</v>
      </c>
      <c r="C52" s="19">
        <f aca="true" t="shared" si="17" ref="C52:D61">+E52+M52+O52</f>
        <v>1732</v>
      </c>
      <c r="D52" s="20">
        <f t="shared" si="17"/>
        <v>610.5941</v>
      </c>
      <c r="E52" s="19">
        <f aca="true" t="shared" si="18" ref="E52:F60">+G52+I52+K52</f>
        <v>1469</v>
      </c>
      <c r="F52" s="20">
        <f t="shared" si="18"/>
        <v>555.1406</v>
      </c>
      <c r="G52" s="19">
        <v>798</v>
      </c>
      <c r="H52" s="20">
        <v>390.5412</v>
      </c>
      <c r="I52" s="19">
        <v>489</v>
      </c>
      <c r="J52" s="20">
        <v>121.1742</v>
      </c>
      <c r="K52" s="19">
        <v>182</v>
      </c>
      <c r="L52" s="20">
        <v>43.4252</v>
      </c>
      <c r="M52" s="19">
        <v>18</v>
      </c>
      <c r="N52" s="20">
        <v>2.754</v>
      </c>
      <c r="O52" s="19">
        <v>245</v>
      </c>
      <c r="P52" s="20">
        <v>52.6995</v>
      </c>
    </row>
    <row r="53" spans="2:16" ht="17.25" customHeight="1">
      <c r="B53" s="11" t="s">
        <v>4</v>
      </c>
      <c r="C53" s="19">
        <f t="shared" si="17"/>
        <v>1362</v>
      </c>
      <c r="D53" s="20">
        <f t="shared" si="17"/>
        <v>484.2589</v>
      </c>
      <c r="E53" s="19">
        <f t="shared" si="18"/>
        <v>1202</v>
      </c>
      <c r="F53" s="20">
        <f t="shared" si="18"/>
        <v>450.741</v>
      </c>
      <c r="G53" s="19">
        <v>640</v>
      </c>
      <c r="H53" s="20">
        <v>313.024</v>
      </c>
      <c r="I53" s="19">
        <v>400</v>
      </c>
      <c r="J53" s="20">
        <v>99.08</v>
      </c>
      <c r="K53" s="19">
        <v>162</v>
      </c>
      <c r="L53" s="20">
        <v>38.637</v>
      </c>
      <c r="M53" s="19">
        <v>13</v>
      </c>
      <c r="N53" s="20">
        <v>1.9864</v>
      </c>
      <c r="O53" s="19">
        <v>147</v>
      </c>
      <c r="P53" s="20">
        <v>31.5315</v>
      </c>
    </row>
    <row r="54" spans="2:16" ht="17.25" customHeight="1">
      <c r="B54" s="11" t="s">
        <v>5</v>
      </c>
      <c r="C54" s="19">
        <f t="shared" si="17"/>
        <v>1253</v>
      </c>
      <c r="D54" s="20">
        <f t="shared" si="17"/>
        <v>425.7703000000001</v>
      </c>
      <c r="E54" s="19">
        <f t="shared" si="18"/>
        <v>1079</v>
      </c>
      <c r="F54" s="20">
        <f t="shared" si="18"/>
        <v>389.16080000000005</v>
      </c>
      <c r="G54" s="19">
        <v>512</v>
      </c>
      <c r="H54" s="20">
        <v>250.2144</v>
      </c>
      <c r="I54" s="19">
        <v>424</v>
      </c>
      <c r="J54" s="20">
        <v>104.8552</v>
      </c>
      <c r="K54" s="19">
        <v>143</v>
      </c>
      <c r="L54" s="20">
        <v>34.0912</v>
      </c>
      <c r="M54" s="19">
        <v>11</v>
      </c>
      <c r="N54" s="20">
        <v>1.6786</v>
      </c>
      <c r="O54" s="19">
        <v>163</v>
      </c>
      <c r="P54" s="20">
        <v>34.9309</v>
      </c>
    </row>
    <row r="55" spans="2:16" ht="17.25" customHeight="1">
      <c r="B55" s="11" t="s">
        <v>6</v>
      </c>
      <c r="C55" s="19">
        <f t="shared" si="17"/>
        <v>1208</v>
      </c>
      <c r="D55" s="20">
        <f t="shared" si="17"/>
        <v>425.18552000000005</v>
      </c>
      <c r="E55" s="19">
        <f t="shared" si="18"/>
        <v>1052</v>
      </c>
      <c r="F55" s="20">
        <f t="shared" si="18"/>
        <v>394.55920000000003</v>
      </c>
      <c r="G55" s="19">
        <v>573</v>
      </c>
      <c r="H55" s="20">
        <v>278.5786</v>
      </c>
      <c r="I55" s="19">
        <v>350</v>
      </c>
      <c r="J55" s="20">
        <v>85.485</v>
      </c>
      <c r="K55" s="19">
        <v>129</v>
      </c>
      <c r="L55" s="20">
        <v>30.4956</v>
      </c>
      <c r="M55" s="19">
        <v>28</v>
      </c>
      <c r="N55" s="20">
        <v>4.1956</v>
      </c>
      <c r="O55" s="19">
        <v>128</v>
      </c>
      <c r="P55" s="20">
        <v>26.43072</v>
      </c>
    </row>
    <row r="56" spans="2:16" ht="17.25" customHeight="1">
      <c r="B56" s="11" t="s">
        <v>33</v>
      </c>
      <c r="C56" s="19">
        <f t="shared" si="17"/>
        <v>1443</v>
      </c>
      <c r="D56" s="20">
        <f t="shared" si="17"/>
        <v>458.26503999999994</v>
      </c>
      <c r="E56" s="19">
        <f t="shared" si="18"/>
        <v>1167</v>
      </c>
      <c r="F56" s="20">
        <f t="shared" si="18"/>
        <v>404.42109999999997</v>
      </c>
      <c r="G56" s="19">
        <v>535</v>
      </c>
      <c r="H56" s="20">
        <v>250.117</v>
      </c>
      <c r="I56" s="19">
        <v>446</v>
      </c>
      <c r="J56" s="20">
        <v>110.3895</v>
      </c>
      <c r="K56" s="19">
        <v>186</v>
      </c>
      <c r="L56" s="20">
        <v>43.9146</v>
      </c>
      <c r="M56" s="19">
        <v>18</v>
      </c>
      <c r="N56" s="20">
        <v>2.68974</v>
      </c>
      <c r="O56" s="19">
        <v>258</v>
      </c>
      <c r="P56" s="20">
        <v>51.1542</v>
      </c>
    </row>
    <row r="57" spans="2:16" ht="17.25" customHeight="1">
      <c r="B57" s="11" t="s">
        <v>7</v>
      </c>
      <c r="C57" s="19">
        <f t="shared" si="17"/>
        <v>1205</v>
      </c>
      <c r="D57" s="20">
        <f t="shared" si="17"/>
        <v>367.6906</v>
      </c>
      <c r="E57" s="19">
        <f t="shared" si="18"/>
        <v>812</v>
      </c>
      <c r="F57" s="20">
        <f t="shared" si="18"/>
        <v>285.7752</v>
      </c>
      <c r="G57" s="19">
        <v>363</v>
      </c>
      <c r="H57" s="20">
        <v>176.3817</v>
      </c>
      <c r="I57" s="19">
        <v>301</v>
      </c>
      <c r="J57" s="20">
        <v>74.4433</v>
      </c>
      <c r="K57" s="19">
        <v>148</v>
      </c>
      <c r="L57" s="20">
        <v>34.9502</v>
      </c>
      <c r="M57" s="19">
        <v>9</v>
      </c>
      <c r="N57" s="20">
        <v>1.3407</v>
      </c>
      <c r="O57" s="19">
        <v>384</v>
      </c>
      <c r="P57" s="20">
        <v>80.5747</v>
      </c>
    </row>
    <row r="58" spans="2:16" ht="17.25" customHeight="1">
      <c r="B58" s="11" t="s">
        <v>8</v>
      </c>
      <c r="C58" s="19">
        <f t="shared" si="17"/>
        <v>1451</v>
      </c>
      <c r="D58" s="20">
        <f t="shared" si="17"/>
        <v>430.57789999999994</v>
      </c>
      <c r="E58" s="19">
        <f t="shared" si="18"/>
        <v>973</v>
      </c>
      <c r="F58" s="20">
        <f t="shared" si="18"/>
        <v>332.38259999999997</v>
      </c>
      <c r="G58" s="19">
        <v>407</v>
      </c>
      <c r="H58" s="20">
        <v>195.4414</v>
      </c>
      <c r="I58" s="19">
        <v>351</v>
      </c>
      <c r="J58" s="20">
        <v>86.4162</v>
      </c>
      <c r="K58" s="19">
        <v>215</v>
      </c>
      <c r="L58" s="20">
        <v>50.525</v>
      </c>
      <c r="M58" s="19">
        <v>29</v>
      </c>
      <c r="N58" s="20">
        <v>4.3094</v>
      </c>
      <c r="O58" s="19">
        <v>449</v>
      </c>
      <c r="P58" s="20">
        <v>93.8859</v>
      </c>
    </row>
    <row r="59" spans="2:16" ht="17.25" customHeight="1">
      <c r="B59" s="11" t="s">
        <v>9</v>
      </c>
      <c r="C59" s="19">
        <f t="shared" si="17"/>
        <v>1305</v>
      </c>
      <c r="D59" s="20">
        <f t="shared" si="17"/>
        <v>390.1753</v>
      </c>
      <c r="E59" s="19">
        <f t="shared" si="18"/>
        <v>837</v>
      </c>
      <c r="F59" s="20">
        <f t="shared" si="18"/>
        <v>292.9069</v>
      </c>
      <c r="G59" s="19">
        <v>378</v>
      </c>
      <c r="H59" s="20">
        <v>181.5912</v>
      </c>
      <c r="I59" s="19">
        <v>304</v>
      </c>
      <c r="J59" s="20">
        <v>74.8752</v>
      </c>
      <c r="K59" s="19">
        <v>155</v>
      </c>
      <c r="L59" s="20">
        <v>36.4405</v>
      </c>
      <c r="M59" s="19">
        <v>12</v>
      </c>
      <c r="N59" s="20">
        <v>1.782</v>
      </c>
      <c r="O59" s="19">
        <v>456</v>
      </c>
      <c r="P59" s="20">
        <v>95.4864</v>
      </c>
    </row>
    <row r="60" spans="2:16" ht="17.25" customHeight="1">
      <c r="B60" s="11" t="s">
        <v>10</v>
      </c>
      <c r="C60" s="19">
        <f t="shared" si="17"/>
        <v>1532</v>
      </c>
      <c r="D60" s="20">
        <f t="shared" si="17"/>
        <v>469.71619999999996</v>
      </c>
      <c r="E60" s="19">
        <f t="shared" si="18"/>
        <v>1091</v>
      </c>
      <c r="F60" s="20">
        <f t="shared" si="18"/>
        <v>378.681</v>
      </c>
      <c r="G60" s="19">
        <v>481</v>
      </c>
      <c r="H60" s="20">
        <v>230.7838</v>
      </c>
      <c r="I60" s="19">
        <v>406</v>
      </c>
      <c r="J60" s="20">
        <v>99.9572</v>
      </c>
      <c r="K60" s="19">
        <v>204</v>
      </c>
      <c r="L60" s="20">
        <v>47.94</v>
      </c>
      <c r="M60" s="19">
        <v>20</v>
      </c>
      <c r="N60" s="20">
        <v>2.962</v>
      </c>
      <c r="O60" s="19">
        <v>421</v>
      </c>
      <c r="P60" s="20">
        <v>88.0732</v>
      </c>
    </row>
    <row r="61" spans="2:16" ht="17.25" customHeight="1">
      <c r="B61" s="11" t="s">
        <v>12</v>
      </c>
      <c r="C61" s="19">
        <f t="shared" si="17"/>
        <v>1720</v>
      </c>
      <c r="D61" s="20">
        <f t="shared" si="17"/>
        <v>526.43825</v>
      </c>
      <c r="E61" s="19">
        <f aca="true" t="shared" si="19" ref="E61:F63">+G61+I61+K61</f>
        <v>1269</v>
      </c>
      <c r="F61" s="20">
        <f t="shared" si="19"/>
        <v>432.37085</v>
      </c>
      <c r="G61" s="19">
        <v>523</v>
      </c>
      <c r="H61" s="20">
        <v>250.85695</v>
      </c>
      <c r="I61" s="19">
        <v>539</v>
      </c>
      <c r="J61" s="20">
        <v>132.8689</v>
      </c>
      <c r="K61" s="19">
        <v>207</v>
      </c>
      <c r="L61" s="20">
        <v>48.645</v>
      </c>
      <c r="M61" s="19">
        <v>8</v>
      </c>
      <c r="N61" s="20">
        <v>1.1804000000000001</v>
      </c>
      <c r="O61" s="19">
        <v>443</v>
      </c>
      <c r="P61" s="20">
        <v>92.887</v>
      </c>
    </row>
    <row r="62" spans="2:16" ht="17.25" customHeight="1">
      <c r="B62" s="11" t="s">
        <v>13</v>
      </c>
      <c r="C62" s="19">
        <f>+E62+M62+O62</f>
        <v>1468</v>
      </c>
      <c r="D62" s="20">
        <f>+F62+N62+P62</f>
        <v>507.378</v>
      </c>
      <c r="E62" s="19">
        <f t="shared" si="19"/>
        <v>1169</v>
      </c>
      <c r="F62" s="20">
        <f t="shared" si="19"/>
        <v>445.4405</v>
      </c>
      <c r="G62" s="19">
        <v>682</v>
      </c>
      <c r="H62" s="20">
        <v>327.019</v>
      </c>
      <c r="I62" s="19">
        <v>342</v>
      </c>
      <c r="J62" s="20">
        <v>84.303</v>
      </c>
      <c r="K62" s="19">
        <v>145</v>
      </c>
      <c r="L62" s="20">
        <v>34.1185</v>
      </c>
      <c r="M62" s="19">
        <v>9</v>
      </c>
      <c r="N62" s="20">
        <v>1.3275</v>
      </c>
      <c r="O62" s="19">
        <v>290</v>
      </c>
      <c r="P62" s="20">
        <v>60.61</v>
      </c>
    </row>
    <row r="63" spans="2:16" ht="17.25" customHeight="1">
      <c r="B63" s="11" t="s">
        <v>11</v>
      </c>
      <c r="C63" s="19">
        <f>+E63+M63+O63</f>
        <v>1571</v>
      </c>
      <c r="D63" s="20">
        <f>+F63+N63+P63</f>
        <v>509.1297</v>
      </c>
      <c r="E63" s="19">
        <f t="shared" si="19"/>
        <v>1253</v>
      </c>
      <c r="F63" s="20">
        <f t="shared" si="19"/>
        <v>443.51550000000003</v>
      </c>
      <c r="G63" s="19">
        <v>587</v>
      </c>
      <c r="H63" s="20">
        <v>281.355</v>
      </c>
      <c r="I63" s="19">
        <v>509</v>
      </c>
      <c r="J63" s="20">
        <v>125.355</v>
      </c>
      <c r="K63" s="19">
        <v>157</v>
      </c>
      <c r="L63" s="20">
        <v>36.8055</v>
      </c>
      <c r="M63" s="19">
        <v>10</v>
      </c>
      <c r="N63" s="20">
        <v>1.4486</v>
      </c>
      <c r="O63" s="19">
        <v>308</v>
      </c>
      <c r="P63" s="20">
        <v>64.1656</v>
      </c>
    </row>
    <row r="64" spans="2:16" ht="17.25" customHeight="1" thickBot="1">
      <c r="B64" s="12" t="s">
        <v>17</v>
      </c>
      <c r="C64" s="21">
        <f aca="true" t="shared" si="20" ref="C64:P64">SUM(C52:C63)</f>
        <v>17250</v>
      </c>
      <c r="D64" s="22">
        <f t="shared" si="20"/>
        <v>5605.17981</v>
      </c>
      <c r="E64" s="21">
        <f t="shared" si="20"/>
        <v>13373</v>
      </c>
      <c r="F64" s="22">
        <f t="shared" si="20"/>
        <v>4805.09525</v>
      </c>
      <c r="G64" s="21">
        <f t="shared" si="20"/>
        <v>6479</v>
      </c>
      <c r="H64" s="22">
        <f t="shared" si="20"/>
        <v>3125.90425</v>
      </c>
      <c r="I64" s="21">
        <f t="shared" si="20"/>
        <v>4861</v>
      </c>
      <c r="J64" s="22">
        <f t="shared" si="20"/>
        <v>1199.2026999999998</v>
      </c>
      <c r="K64" s="21">
        <f t="shared" si="20"/>
        <v>2033</v>
      </c>
      <c r="L64" s="22">
        <f t="shared" si="20"/>
        <v>479.9882999999999</v>
      </c>
      <c r="M64" s="21">
        <f t="shared" si="20"/>
        <v>185</v>
      </c>
      <c r="N64" s="22">
        <f t="shared" si="20"/>
        <v>27.654939999999996</v>
      </c>
      <c r="O64" s="21">
        <f t="shared" si="20"/>
        <v>3692</v>
      </c>
      <c r="P64" s="22">
        <f t="shared" si="20"/>
        <v>772.42962</v>
      </c>
    </row>
    <row r="65" spans="2:16" ht="17.25" customHeight="1" thickTop="1">
      <c r="B65" s="6">
        <v>2018</v>
      </c>
      <c r="C65" s="7"/>
      <c r="D65" s="8"/>
      <c r="E65" s="9"/>
      <c r="F65" s="10"/>
      <c r="G65" s="9"/>
      <c r="H65" s="10"/>
      <c r="I65" s="9"/>
      <c r="J65" s="10"/>
      <c r="K65" s="9"/>
      <c r="L65" s="10"/>
      <c r="M65" s="9"/>
      <c r="N65" s="10"/>
      <c r="O65" s="9"/>
      <c r="P65" s="10"/>
    </row>
    <row r="66" spans="2:16" ht="17.25" customHeight="1">
      <c r="B66" s="11" t="s">
        <v>18</v>
      </c>
      <c r="C66" s="19">
        <f>+E66+M66+O66</f>
        <v>1745</v>
      </c>
      <c r="D66" s="20">
        <v>540.9905000000001</v>
      </c>
      <c r="E66" s="19">
        <f>+G66+I66+K66</f>
        <v>1335</v>
      </c>
      <c r="F66" s="20">
        <v>455.51110000000006</v>
      </c>
      <c r="G66" s="19">
        <v>556</v>
      </c>
      <c r="H66" s="20">
        <v>265.68460000000005</v>
      </c>
      <c r="I66" s="19">
        <v>591</v>
      </c>
      <c r="J66" s="20">
        <v>145.3269</v>
      </c>
      <c r="K66" s="19">
        <v>188</v>
      </c>
      <c r="L66" s="20">
        <v>44.4996</v>
      </c>
      <c r="M66" s="19">
        <v>28</v>
      </c>
      <c r="N66" s="20">
        <v>4.228</v>
      </c>
      <c r="O66" s="19">
        <v>382</v>
      </c>
      <c r="P66" s="20">
        <v>81.2514</v>
      </c>
    </row>
    <row r="67" spans="2:16" ht="17.25" customHeight="1">
      <c r="B67" s="11" t="s">
        <v>4</v>
      </c>
      <c r="C67" s="19">
        <f aca="true" t="shared" si="21" ref="C67:C77">+E67+M67+O67</f>
        <v>1314</v>
      </c>
      <c r="D67" s="20">
        <v>413.14360000000005</v>
      </c>
      <c r="E67" s="19">
        <f aca="true" t="shared" si="22" ref="E67:E77">+G67+I67+K67</f>
        <v>1087</v>
      </c>
      <c r="F67" s="20">
        <v>365.6788</v>
      </c>
      <c r="G67" s="19">
        <v>434</v>
      </c>
      <c r="H67" s="20">
        <v>206.97459999999998</v>
      </c>
      <c r="I67" s="19">
        <v>457</v>
      </c>
      <c r="J67" s="20">
        <v>112.3306</v>
      </c>
      <c r="K67" s="19">
        <v>196</v>
      </c>
      <c r="L67" s="20">
        <v>46.3736</v>
      </c>
      <c r="M67" s="19">
        <v>12</v>
      </c>
      <c r="N67" s="20">
        <v>1.7988000000000002</v>
      </c>
      <c r="O67" s="19">
        <v>215</v>
      </c>
      <c r="P67" s="20">
        <v>45.666000000000004</v>
      </c>
    </row>
    <row r="68" spans="2:16" ht="17.25" customHeight="1">
      <c r="B68" s="11" t="s">
        <v>5</v>
      </c>
      <c r="C68" s="19">
        <f t="shared" si="21"/>
        <v>1366</v>
      </c>
      <c r="D68" s="20">
        <v>410.1114</v>
      </c>
      <c r="E68" s="19">
        <f t="shared" si="22"/>
        <v>1097</v>
      </c>
      <c r="F68" s="20">
        <v>355.0063</v>
      </c>
      <c r="G68" s="19">
        <v>381</v>
      </c>
      <c r="H68" s="20">
        <v>181.1655</v>
      </c>
      <c r="I68" s="19">
        <v>500</v>
      </c>
      <c r="J68" s="20">
        <v>122.8</v>
      </c>
      <c r="K68" s="19">
        <v>216</v>
      </c>
      <c r="L68" s="20">
        <v>51.040800000000004</v>
      </c>
      <c r="M68" s="19">
        <v>30</v>
      </c>
      <c r="N68" s="20">
        <v>4.460999999999999</v>
      </c>
      <c r="O68" s="19">
        <v>239</v>
      </c>
      <c r="P68" s="20">
        <v>50.6441</v>
      </c>
    </row>
    <row r="69" spans="2:16" ht="17.25" customHeight="1">
      <c r="B69" s="11" t="s">
        <v>6</v>
      </c>
      <c r="C69" s="19">
        <f t="shared" si="21"/>
        <v>1346</v>
      </c>
      <c r="D69" s="20">
        <v>417.95097999999996</v>
      </c>
      <c r="E69" s="19">
        <f t="shared" si="22"/>
        <v>1042</v>
      </c>
      <c r="F69" s="20">
        <v>355.24408</v>
      </c>
      <c r="G69" s="19">
        <v>444</v>
      </c>
      <c r="H69" s="20">
        <v>210.18959999999998</v>
      </c>
      <c r="I69" s="19">
        <v>408</v>
      </c>
      <c r="J69" s="20">
        <v>100.29047999999999</v>
      </c>
      <c r="K69" s="19">
        <v>190</v>
      </c>
      <c r="L69" s="20">
        <v>44.764</v>
      </c>
      <c r="M69" s="19">
        <v>22</v>
      </c>
      <c r="N69" s="20">
        <v>3.2472</v>
      </c>
      <c r="O69" s="19">
        <v>282</v>
      </c>
      <c r="P69" s="20">
        <v>59.45969999999999</v>
      </c>
    </row>
    <row r="70" spans="2:16" ht="17.25" customHeight="1">
      <c r="B70" s="11" t="s">
        <v>33</v>
      </c>
      <c r="C70" s="19">
        <f t="shared" si="21"/>
        <v>1372</v>
      </c>
      <c r="D70" s="20">
        <v>427.46813999999995</v>
      </c>
      <c r="E70" s="19">
        <f t="shared" si="22"/>
        <v>1021</v>
      </c>
      <c r="F70" s="20">
        <v>355.41589</v>
      </c>
      <c r="G70" s="19">
        <v>471</v>
      </c>
      <c r="H70" s="20">
        <v>222.71235</v>
      </c>
      <c r="I70" s="19">
        <v>356</v>
      </c>
      <c r="J70" s="20">
        <v>87.131</v>
      </c>
      <c r="K70" s="19">
        <v>194</v>
      </c>
      <c r="L70" s="20">
        <v>45.572540000000004</v>
      </c>
      <c r="M70" s="19">
        <v>25</v>
      </c>
      <c r="N70" s="20">
        <v>3.67375</v>
      </c>
      <c r="O70" s="19">
        <v>326</v>
      </c>
      <c r="P70" s="20">
        <v>68.3785</v>
      </c>
    </row>
    <row r="71" spans="2:16" ht="17.25" customHeight="1">
      <c r="B71" s="11" t="s">
        <v>7</v>
      </c>
      <c r="C71" s="19">
        <f t="shared" si="21"/>
        <v>1358</v>
      </c>
      <c r="D71" s="20">
        <v>407.58495000000005</v>
      </c>
      <c r="E71" s="19">
        <f t="shared" si="22"/>
        <v>906</v>
      </c>
      <c r="F71" s="20">
        <v>313.49025</v>
      </c>
      <c r="G71" s="19">
        <v>412</v>
      </c>
      <c r="H71" s="20">
        <v>194.464</v>
      </c>
      <c r="I71" s="19">
        <v>329</v>
      </c>
      <c r="J71" s="20">
        <v>80.27600000000001</v>
      </c>
      <c r="K71" s="19">
        <v>165</v>
      </c>
      <c r="L71" s="20">
        <v>38.75025</v>
      </c>
      <c r="M71" s="19">
        <v>11</v>
      </c>
      <c r="N71" s="20">
        <v>1.617</v>
      </c>
      <c r="O71" s="19">
        <v>441</v>
      </c>
      <c r="P71" s="20">
        <v>92.4777</v>
      </c>
    </row>
    <row r="72" spans="2:16" ht="17.25" customHeight="1">
      <c r="B72" s="11" t="s">
        <v>8</v>
      </c>
      <c r="C72" s="19">
        <f t="shared" si="21"/>
        <v>1351</v>
      </c>
      <c r="D72" s="20">
        <v>403.10817999999995</v>
      </c>
      <c r="E72" s="19">
        <f t="shared" si="22"/>
        <v>905</v>
      </c>
      <c r="F72" s="20">
        <v>310.06268000000006</v>
      </c>
      <c r="G72" s="19">
        <v>399</v>
      </c>
      <c r="H72" s="20">
        <v>188.29608000000002</v>
      </c>
      <c r="I72" s="19">
        <v>322</v>
      </c>
      <c r="J72" s="20">
        <v>78.6002</v>
      </c>
      <c r="K72" s="19">
        <v>184</v>
      </c>
      <c r="L72" s="20">
        <v>43.166399999999996</v>
      </c>
      <c r="M72" s="19">
        <v>7</v>
      </c>
      <c r="N72" s="20">
        <v>1.0311000000000001</v>
      </c>
      <c r="O72" s="19">
        <v>439</v>
      </c>
      <c r="P72" s="20">
        <v>92.0144</v>
      </c>
    </row>
    <row r="73" spans="2:16" ht="17.25" customHeight="1">
      <c r="B73" s="11" t="s">
        <v>9</v>
      </c>
      <c r="C73" s="19">
        <f t="shared" si="21"/>
        <v>1298</v>
      </c>
      <c r="D73" s="20">
        <v>396.66979999999995</v>
      </c>
      <c r="E73" s="19">
        <f t="shared" si="22"/>
        <v>924</v>
      </c>
      <c r="F73" s="20">
        <v>318.7786</v>
      </c>
      <c r="G73" s="19">
        <v>414</v>
      </c>
      <c r="H73" s="20">
        <v>195.73919999999998</v>
      </c>
      <c r="I73" s="19">
        <v>361</v>
      </c>
      <c r="J73" s="20">
        <v>88.084</v>
      </c>
      <c r="K73" s="19">
        <v>149</v>
      </c>
      <c r="L73" s="20">
        <v>34.9554</v>
      </c>
      <c r="M73" s="19">
        <v>8</v>
      </c>
      <c r="N73" s="20">
        <v>1.1776</v>
      </c>
      <c r="O73" s="19">
        <v>366</v>
      </c>
      <c r="P73" s="20">
        <v>76.7136</v>
      </c>
    </row>
    <row r="74" spans="2:16" ht="17.25" customHeight="1">
      <c r="B74" s="11" t="s">
        <v>10</v>
      </c>
      <c r="C74" s="19">
        <f t="shared" si="21"/>
        <v>1308</v>
      </c>
      <c r="D74" s="20">
        <v>413.5395</v>
      </c>
      <c r="E74" s="19">
        <f t="shared" si="22"/>
        <v>986</v>
      </c>
      <c r="F74" s="20">
        <v>346.7372</v>
      </c>
      <c r="G74" s="19">
        <v>470</v>
      </c>
      <c r="H74" s="20">
        <v>222.12199999999999</v>
      </c>
      <c r="I74" s="19">
        <v>371</v>
      </c>
      <c r="J74" s="20">
        <v>90.59819999999999</v>
      </c>
      <c r="K74" s="19">
        <v>145</v>
      </c>
      <c r="L74" s="20">
        <v>34.016999999999996</v>
      </c>
      <c r="M74" s="19">
        <v>13</v>
      </c>
      <c r="N74" s="20">
        <v>1.9122999999999999</v>
      </c>
      <c r="O74" s="19">
        <v>309</v>
      </c>
      <c r="P74" s="20">
        <v>64.89</v>
      </c>
    </row>
    <row r="75" spans="2:16" ht="17.25" customHeight="1">
      <c r="B75" s="11" t="s">
        <v>12</v>
      </c>
      <c r="C75" s="19">
        <f t="shared" si="21"/>
        <v>1611</v>
      </c>
      <c r="D75" s="20">
        <v>506.1133</v>
      </c>
      <c r="E75" s="19">
        <f t="shared" si="22"/>
        <v>1237</v>
      </c>
      <c r="F75" s="20">
        <v>428.9316</v>
      </c>
      <c r="G75" s="19">
        <v>564</v>
      </c>
      <c r="H75" s="20">
        <v>266.4618</v>
      </c>
      <c r="I75" s="19">
        <v>482</v>
      </c>
      <c r="J75" s="20">
        <v>117.6803</v>
      </c>
      <c r="K75" s="19">
        <v>191</v>
      </c>
      <c r="L75" s="20">
        <v>44.789500000000004</v>
      </c>
      <c r="M75" s="19">
        <v>21</v>
      </c>
      <c r="N75" s="20">
        <v>3.087</v>
      </c>
      <c r="O75" s="19">
        <v>353</v>
      </c>
      <c r="P75" s="20">
        <v>74.0947</v>
      </c>
    </row>
    <row r="76" spans="2:16" ht="17.25" customHeight="1">
      <c r="B76" s="11" t="s">
        <v>13</v>
      </c>
      <c r="C76" s="19">
        <f t="shared" si="21"/>
        <v>1420</v>
      </c>
      <c r="D76" s="20">
        <v>466.9408000000001</v>
      </c>
      <c r="E76" s="19">
        <f t="shared" si="22"/>
        <v>1180</v>
      </c>
      <c r="F76" s="20">
        <v>417.3014</v>
      </c>
      <c r="G76" s="19">
        <v>573</v>
      </c>
      <c r="H76" s="20">
        <v>270.6279</v>
      </c>
      <c r="I76" s="19">
        <v>456</v>
      </c>
      <c r="J76" s="20">
        <v>111.26400000000001</v>
      </c>
      <c r="K76" s="19">
        <v>151</v>
      </c>
      <c r="L76" s="20">
        <v>35.4095</v>
      </c>
      <c r="M76" s="19">
        <v>11</v>
      </c>
      <c r="N76" s="20">
        <v>1.6180999999999999</v>
      </c>
      <c r="O76" s="19">
        <v>229</v>
      </c>
      <c r="P76" s="20">
        <v>48.0213</v>
      </c>
    </row>
    <row r="77" spans="2:16" ht="17.25" customHeight="1">
      <c r="B77" s="11" t="s">
        <v>11</v>
      </c>
      <c r="C77" s="19">
        <f t="shared" si="21"/>
        <v>1365</v>
      </c>
      <c r="D77" s="20">
        <v>469.62776999999994</v>
      </c>
      <c r="E77" s="19">
        <f t="shared" si="22"/>
        <v>1136</v>
      </c>
      <c r="F77" s="20">
        <v>420.69809999999995</v>
      </c>
      <c r="G77" s="19">
        <v>579</v>
      </c>
      <c r="H77" s="20">
        <v>284.04582</v>
      </c>
      <c r="I77" s="19">
        <v>413</v>
      </c>
      <c r="J77" s="20">
        <v>102.3414</v>
      </c>
      <c r="K77" s="19">
        <v>144</v>
      </c>
      <c r="L77" s="20">
        <v>34.31088</v>
      </c>
      <c r="M77" s="19">
        <v>8</v>
      </c>
      <c r="N77" s="20">
        <v>1.2224000000000002</v>
      </c>
      <c r="O77" s="19">
        <v>221</v>
      </c>
      <c r="P77" s="20">
        <v>47.70727</v>
      </c>
    </row>
    <row r="78" spans="2:16" ht="17.25" customHeight="1" thickBot="1">
      <c r="B78" s="12" t="s">
        <v>17</v>
      </c>
      <c r="C78" s="21">
        <f>SUM(C66:C77)</f>
        <v>16854</v>
      </c>
      <c r="D78" s="22">
        <f>SUM(D66:D77)</f>
        <v>5273.248920000001</v>
      </c>
      <c r="E78" s="21">
        <f>SUM(E66:E77)</f>
        <v>12856</v>
      </c>
      <c r="F78" s="22">
        <f>SUM(F66:F77)</f>
        <v>4442.856</v>
      </c>
      <c r="G78" s="21">
        <f aca="true" t="shared" si="23" ref="G78:P78">SUM(G66:G77)</f>
        <v>5697</v>
      </c>
      <c r="H78" s="22">
        <f t="shared" si="23"/>
        <v>2708.4834499999997</v>
      </c>
      <c r="I78" s="21">
        <f t="shared" si="23"/>
        <v>5046</v>
      </c>
      <c r="J78" s="22">
        <f t="shared" si="23"/>
        <v>1236.72308</v>
      </c>
      <c r="K78" s="21">
        <f t="shared" si="23"/>
        <v>2113</v>
      </c>
      <c r="L78" s="22">
        <f t="shared" si="23"/>
        <v>497.64946999999995</v>
      </c>
      <c r="M78" s="21">
        <f t="shared" si="23"/>
        <v>196</v>
      </c>
      <c r="N78" s="22">
        <f t="shared" si="23"/>
        <v>29.074249999999992</v>
      </c>
      <c r="O78" s="21">
        <f t="shared" si="23"/>
        <v>3802</v>
      </c>
      <c r="P78" s="22">
        <f t="shared" si="23"/>
        <v>801.3186700000001</v>
      </c>
    </row>
    <row r="79" spans="2:16" ht="17.25" customHeight="1" thickTop="1">
      <c r="B79" s="13">
        <v>2017</v>
      </c>
      <c r="C79" s="23"/>
      <c r="D79" s="24"/>
      <c r="E79" s="25"/>
      <c r="F79" s="26"/>
      <c r="G79" s="25"/>
      <c r="H79" s="26"/>
      <c r="I79" s="25"/>
      <c r="J79" s="26"/>
      <c r="K79" s="25"/>
      <c r="L79" s="26"/>
      <c r="M79" s="25"/>
      <c r="N79" s="26"/>
      <c r="O79" s="25"/>
      <c r="P79" s="26"/>
    </row>
    <row r="80" spans="2:16" ht="17.25" customHeight="1">
      <c r="B80" s="11" t="s">
        <v>18</v>
      </c>
      <c r="C80" s="19">
        <f>+E80+M80+O80</f>
        <v>1423</v>
      </c>
      <c r="D80" s="20">
        <v>410.7808865398683</v>
      </c>
      <c r="E80" s="19">
        <f>+G80+I80+K80</f>
        <v>972</v>
      </c>
      <c r="F80" s="20">
        <v>315.29765969275786</v>
      </c>
      <c r="G80" s="19">
        <v>312</v>
      </c>
      <c r="H80" s="20">
        <v>153.95881492318946</v>
      </c>
      <c r="I80" s="19">
        <v>456</v>
      </c>
      <c r="J80" s="20">
        <v>112.80028354059985</v>
      </c>
      <c r="K80" s="19">
        <v>204</v>
      </c>
      <c r="L80" s="20">
        <v>48.53856122896855</v>
      </c>
      <c r="M80" s="19">
        <v>23</v>
      </c>
      <c r="N80" s="20">
        <v>3.4983</v>
      </c>
      <c r="O80" s="19">
        <v>428</v>
      </c>
      <c r="P80" s="20">
        <v>91.98492684711046</v>
      </c>
    </row>
    <row r="81" spans="2:16" ht="17.25" customHeight="1">
      <c r="B81" s="11" t="s">
        <v>4</v>
      </c>
      <c r="C81" s="19">
        <f aca="true" t="shared" si="24" ref="C81:C91">+E81+M81+O81</f>
        <v>1108</v>
      </c>
      <c r="D81" s="20">
        <v>326.6641141304348</v>
      </c>
      <c r="E81" s="19">
        <f aca="true" t="shared" si="25" ref="E81:E91">+G81+I81+K81</f>
        <v>845</v>
      </c>
      <c r="F81" s="20">
        <v>271.6280278985507</v>
      </c>
      <c r="G81" s="19">
        <v>266</v>
      </c>
      <c r="H81" s="20">
        <v>130.4534510869565</v>
      </c>
      <c r="I81" s="19">
        <v>400</v>
      </c>
      <c r="J81" s="20">
        <v>98.80000000000001</v>
      </c>
      <c r="K81" s="19">
        <v>179</v>
      </c>
      <c r="L81" s="20">
        <v>42.374576811594196</v>
      </c>
      <c r="M81" s="19">
        <v>13</v>
      </c>
      <c r="N81" s="20">
        <v>1.9818547101449278</v>
      </c>
      <c r="O81" s="19">
        <v>250</v>
      </c>
      <c r="P81" s="20">
        <v>53.05423152173913</v>
      </c>
    </row>
    <row r="82" spans="2:16" ht="17.25" customHeight="1">
      <c r="B82" s="11" t="s">
        <v>5</v>
      </c>
      <c r="C82" s="19">
        <f t="shared" si="24"/>
        <v>1266</v>
      </c>
      <c r="D82" s="20">
        <v>374.1617019017433</v>
      </c>
      <c r="E82" s="19">
        <f t="shared" si="25"/>
        <v>989</v>
      </c>
      <c r="F82" s="20">
        <v>315.6841386687797</v>
      </c>
      <c r="G82" s="19">
        <v>316</v>
      </c>
      <c r="H82" s="20">
        <v>151.80563866877972</v>
      </c>
      <c r="I82" s="19">
        <v>463</v>
      </c>
      <c r="J82" s="20">
        <v>114.12950000000001</v>
      </c>
      <c r="K82" s="19">
        <v>210</v>
      </c>
      <c r="L82" s="20">
        <v>49.749</v>
      </c>
      <c r="M82" s="19">
        <v>8</v>
      </c>
      <c r="N82" s="20">
        <v>1.212631378763867</v>
      </c>
      <c r="O82" s="19">
        <v>269</v>
      </c>
      <c r="P82" s="20">
        <v>57.26493185419968</v>
      </c>
    </row>
    <row r="83" spans="2:16" ht="17.25" customHeight="1">
      <c r="B83" s="11" t="s">
        <v>6</v>
      </c>
      <c r="C83" s="19">
        <f t="shared" si="24"/>
        <v>1140</v>
      </c>
      <c r="D83" s="20">
        <v>346.2726163732395</v>
      </c>
      <c r="E83" s="19">
        <f t="shared" si="25"/>
        <v>849</v>
      </c>
      <c r="F83" s="20">
        <v>285.60360000000003</v>
      </c>
      <c r="G83" s="19">
        <v>333</v>
      </c>
      <c r="H83" s="20">
        <v>160.00650000000002</v>
      </c>
      <c r="I83" s="19">
        <v>366</v>
      </c>
      <c r="J83" s="20">
        <v>90.0726</v>
      </c>
      <c r="K83" s="19">
        <v>150</v>
      </c>
      <c r="L83" s="20">
        <v>35.5245</v>
      </c>
      <c r="M83" s="19">
        <v>17</v>
      </c>
      <c r="N83" s="20">
        <v>2.5698163732394366</v>
      </c>
      <c r="O83" s="19">
        <v>274</v>
      </c>
      <c r="P83" s="20">
        <v>58.0992</v>
      </c>
    </row>
    <row r="84" spans="2:16" ht="17.25" customHeight="1">
      <c r="B84" s="11" t="s">
        <v>33</v>
      </c>
      <c r="C84" s="19">
        <f t="shared" si="24"/>
        <v>1340</v>
      </c>
      <c r="D84" s="20">
        <v>411.73915999999997</v>
      </c>
      <c r="E84" s="19">
        <f t="shared" si="25"/>
        <v>958</v>
      </c>
      <c r="F84" s="20">
        <v>330.7102</v>
      </c>
      <c r="G84" s="19">
        <v>413</v>
      </c>
      <c r="H84" s="20">
        <v>198.2813</v>
      </c>
      <c r="I84" s="19">
        <v>360</v>
      </c>
      <c r="J84" s="20">
        <v>88.63199999999999</v>
      </c>
      <c r="K84" s="19">
        <v>185</v>
      </c>
      <c r="L84" s="20">
        <v>43.7969</v>
      </c>
      <c r="M84" s="19">
        <v>15</v>
      </c>
      <c r="N84" s="20">
        <v>2.32848</v>
      </c>
      <c r="O84" s="19">
        <v>367</v>
      </c>
      <c r="P84" s="20">
        <v>78.70048</v>
      </c>
    </row>
    <row r="85" spans="2:16" ht="17.25" customHeight="1">
      <c r="B85" s="11" t="s">
        <v>7</v>
      </c>
      <c r="C85" s="19">
        <f t="shared" si="24"/>
        <v>1294</v>
      </c>
      <c r="D85" s="20">
        <v>388.7506004658385</v>
      </c>
      <c r="E85" s="19">
        <f t="shared" si="25"/>
        <v>894</v>
      </c>
      <c r="F85" s="20">
        <v>304.597701552795</v>
      </c>
      <c r="G85" s="19">
        <v>369</v>
      </c>
      <c r="H85" s="20">
        <v>177.05436304347825</v>
      </c>
      <c r="I85" s="19">
        <v>364</v>
      </c>
      <c r="J85" s="20">
        <v>89.46683850931677</v>
      </c>
      <c r="K85" s="19">
        <v>161</v>
      </c>
      <c r="L85" s="20">
        <v>38.0765</v>
      </c>
      <c r="M85" s="19">
        <v>21</v>
      </c>
      <c r="N85" s="20">
        <v>3.1878815217391296</v>
      </c>
      <c r="O85" s="19">
        <v>379</v>
      </c>
      <c r="P85" s="20">
        <v>80.96501739130436</v>
      </c>
    </row>
    <row r="86" spans="2:16" ht="17.25" customHeight="1">
      <c r="B86" s="11" t="s">
        <v>8</v>
      </c>
      <c r="C86" s="19">
        <f t="shared" si="24"/>
        <v>1171</v>
      </c>
      <c r="D86" s="20">
        <v>341.075</v>
      </c>
      <c r="E86" s="19">
        <f t="shared" si="25"/>
        <v>717</v>
      </c>
      <c r="F86" s="20">
        <v>244.8924</v>
      </c>
      <c r="G86" s="19">
        <v>298</v>
      </c>
      <c r="H86" s="20">
        <v>143.1294</v>
      </c>
      <c r="I86" s="19">
        <v>256</v>
      </c>
      <c r="J86" s="20">
        <v>63.0016</v>
      </c>
      <c r="K86" s="19">
        <v>163</v>
      </c>
      <c r="L86" s="20">
        <v>38.7614</v>
      </c>
      <c r="M86" s="19">
        <v>12</v>
      </c>
      <c r="N86" s="20">
        <v>1.8156</v>
      </c>
      <c r="O86" s="19">
        <v>442</v>
      </c>
      <c r="P86" s="20">
        <v>94.367</v>
      </c>
    </row>
    <row r="87" spans="2:16" ht="17.25" customHeight="1">
      <c r="B87" s="11" t="s">
        <v>9</v>
      </c>
      <c r="C87" s="19">
        <f t="shared" si="24"/>
        <v>1331</v>
      </c>
      <c r="D87" s="20">
        <v>408.5588830815708</v>
      </c>
      <c r="E87" s="19">
        <f t="shared" si="25"/>
        <v>946</v>
      </c>
      <c r="F87" s="20">
        <v>326.9115830815708</v>
      </c>
      <c r="G87" s="19">
        <v>410</v>
      </c>
      <c r="H87" s="20">
        <v>196.48158308157085</v>
      </c>
      <c r="I87" s="19">
        <v>379</v>
      </c>
      <c r="J87" s="20">
        <v>93.15820000000001</v>
      </c>
      <c r="K87" s="19">
        <v>157</v>
      </c>
      <c r="L87" s="20">
        <v>37.2718</v>
      </c>
      <c r="M87" s="19">
        <v>7</v>
      </c>
      <c r="N87" s="20">
        <v>1.0577</v>
      </c>
      <c r="O87" s="19">
        <v>378</v>
      </c>
      <c r="P87" s="20">
        <v>80.58959999999999</v>
      </c>
    </row>
    <row r="88" spans="2:16" ht="17.25" customHeight="1">
      <c r="B88" s="11" t="s">
        <v>10</v>
      </c>
      <c r="C88" s="19">
        <f t="shared" si="24"/>
        <v>1402</v>
      </c>
      <c r="D88" s="20">
        <v>451.429</v>
      </c>
      <c r="E88" s="19">
        <f t="shared" si="25"/>
        <v>1080</v>
      </c>
      <c r="F88" s="20">
        <v>383.18039999999996</v>
      </c>
      <c r="G88" s="19">
        <v>511</v>
      </c>
      <c r="H88" s="20">
        <v>244.5646</v>
      </c>
      <c r="I88" s="19">
        <v>410</v>
      </c>
      <c r="J88" s="20">
        <v>100.901</v>
      </c>
      <c r="K88" s="19">
        <v>159</v>
      </c>
      <c r="L88" s="20">
        <v>37.7148</v>
      </c>
      <c r="M88" s="19">
        <v>8</v>
      </c>
      <c r="N88" s="20">
        <v>1.2096</v>
      </c>
      <c r="O88" s="19">
        <v>314</v>
      </c>
      <c r="P88" s="20">
        <v>67.039</v>
      </c>
    </row>
    <row r="89" spans="2:16" ht="17.25" customHeight="1">
      <c r="B89" s="11" t="s">
        <v>12</v>
      </c>
      <c r="C89" s="19">
        <f t="shared" si="24"/>
        <v>1748</v>
      </c>
      <c r="D89" s="20">
        <v>566.62385</v>
      </c>
      <c r="E89" s="19">
        <f t="shared" si="25"/>
        <v>1392</v>
      </c>
      <c r="F89" s="20">
        <v>491.27545</v>
      </c>
      <c r="G89" s="19">
        <v>649</v>
      </c>
      <c r="H89" s="20">
        <v>310.4816</v>
      </c>
      <c r="I89" s="19">
        <v>523</v>
      </c>
      <c r="J89" s="20">
        <v>128.63185</v>
      </c>
      <c r="K89" s="19">
        <v>220</v>
      </c>
      <c r="L89" s="20">
        <v>52.162</v>
      </c>
      <c r="M89" s="19">
        <v>10</v>
      </c>
      <c r="N89" s="20">
        <v>1.512</v>
      </c>
      <c r="O89" s="19">
        <v>346</v>
      </c>
      <c r="P89" s="20">
        <v>73.8364</v>
      </c>
    </row>
    <row r="90" spans="2:16" ht="17.25" customHeight="1">
      <c r="B90" s="11" t="s">
        <v>13</v>
      </c>
      <c r="C90" s="19">
        <f t="shared" si="24"/>
        <v>1732</v>
      </c>
      <c r="D90" s="20">
        <v>566.1245</v>
      </c>
      <c r="E90" s="19">
        <f t="shared" si="25"/>
        <v>1375</v>
      </c>
      <c r="F90" s="20">
        <v>490.785</v>
      </c>
      <c r="G90" s="19">
        <v>665</v>
      </c>
      <c r="H90" s="20">
        <v>317.87</v>
      </c>
      <c r="I90" s="19">
        <v>524</v>
      </c>
      <c r="J90" s="20">
        <v>128.85160000000002</v>
      </c>
      <c r="K90" s="19">
        <v>186</v>
      </c>
      <c r="L90" s="20">
        <v>44.0634</v>
      </c>
      <c r="M90" s="19">
        <v>13</v>
      </c>
      <c r="N90" s="20">
        <v>1.9643</v>
      </c>
      <c r="O90" s="19">
        <v>344</v>
      </c>
      <c r="P90" s="20">
        <v>73.37519999999999</v>
      </c>
    </row>
    <row r="91" spans="2:16" ht="17.25" customHeight="1">
      <c r="B91" s="11" t="s">
        <v>11</v>
      </c>
      <c r="C91" s="19">
        <f t="shared" si="24"/>
        <v>1626</v>
      </c>
      <c r="D91" s="20">
        <v>508.96566500000006</v>
      </c>
      <c r="E91" s="19">
        <f t="shared" si="25"/>
        <v>1285</v>
      </c>
      <c r="F91" s="20">
        <v>437.47773500000005</v>
      </c>
      <c r="G91" s="19">
        <v>532</v>
      </c>
      <c r="H91" s="20">
        <v>254.25876000000002</v>
      </c>
      <c r="I91" s="19">
        <v>558</v>
      </c>
      <c r="J91" s="20">
        <v>137.039075</v>
      </c>
      <c r="K91" s="19">
        <v>195</v>
      </c>
      <c r="L91" s="20">
        <v>46.1799</v>
      </c>
      <c r="M91" s="19">
        <v>18</v>
      </c>
      <c r="N91" s="20">
        <v>2.718</v>
      </c>
      <c r="O91" s="19">
        <v>323</v>
      </c>
      <c r="P91" s="20">
        <v>68.76993</v>
      </c>
    </row>
    <row r="92" spans="2:16" ht="17.25" customHeight="1" thickBot="1">
      <c r="B92" s="12" t="s">
        <v>17</v>
      </c>
      <c r="C92" s="21">
        <f>SUM(C80:C91)</f>
        <v>16581</v>
      </c>
      <c r="D92" s="22">
        <f>SUM(D80:D91)</f>
        <v>5101.145977492695</v>
      </c>
      <c r="E92" s="21">
        <f>SUM(E80:E91)</f>
        <v>12302</v>
      </c>
      <c r="F92" s="22">
        <f>SUM(F80:F91)</f>
        <v>4198.043895894455</v>
      </c>
      <c r="G92" s="21">
        <f aca="true" t="shared" si="26" ref="G92:P92">SUM(G80:G91)</f>
        <v>5074</v>
      </c>
      <c r="H92" s="22">
        <f t="shared" si="26"/>
        <v>2438.346010803975</v>
      </c>
      <c r="I92" s="21">
        <f t="shared" si="26"/>
        <v>5059</v>
      </c>
      <c r="J92" s="22">
        <f t="shared" si="26"/>
        <v>1245.4845470499165</v>
      </c>
      <c r="K92" s="21">
        <f t="shared" si="26"/>
        <v>2169</v>
      </c>
      <c r="L92" s="22">
        <f t="shared" si="26"/>
        <v>514.2133380405627</v>
      </c>
      <c r="M92" s="21">
        <f t="shared" si="26"/>
        <v>165</v>
      </c>
      <c r="N92" s="22">
        <f t="shared" si="26"/>
        <v>25.056163983887362</v>
      </c>
      <c r="O92" s="21">
        <f t="shared" si="26"/>
        <v>4114</v>
      </c>
      <c r="P92" s="22">
        <f t="shared" si="26"/>
        <v>878.0459176143537</v>
      </c>
    </row>
    <row r="93" spans="2:16" ht="17.25" customHeight="1" thickTop="1">
      <c r="B93" s="13">
        <v>2016</v>
      </c>
      <c r="C93" s="23"/>
      <c r="D93" s="24"/>
      <c r="E93" s="25"/>
      <c r="F93" s="26"/>
      <c r="G93" s="25"/>
      <c r="H93" s="26"/>
      <c r="I93" s="25"/>
      <c r="J93" s="26"/>
      <c r="K93" s="25"/>
      <c r="L93" s="26"/>
      <c r="M93" s="25"/>
      <c r="N93" s="26"/>
      <c r="O93" s="25"/>
      <c r="P93" s="26"/>
    </row>
    <row r="94" spans="2:16" ht="17.25" customHeight="1">
      <c r="B94" s="11" t="s">
        <v>18</v>
      </c>
      <c r="C94" s="19">
        <f>+E94+M94+O94</f>
        <v>1656</v>
      </c>
      <c r="D94" s="20">
        <v>518.877</v>
      </c>
      <c r="E94" s="19">
        <f>+G94+I94+K94</f>
        <v>1290</v>
      </c>
      <c r="F94" s="20">
        <v>439.39699999999993</v>
      </c>
      <c r="G94" s="19">
        <v>496</v>
      </c>
      <c r="H94" s="20">
        <v>243.1392</v>
      </c>
      <c r="I94" s="19">
        <v>572</v>
      </c>
      <c r="J94" s="20">
        <v>143</v>
      </c>
      <c r="K94" s="19">
        <v>222</v>
      </c>
      <c r="L94" s="20">
        <v>53.2578</v>
      </c>
      <c r="M94" s="19">
        <v>16</v>
      </c>
      <c r="N94" s="20">
        <v>2.48</v>
      </c>
      <c r="O94" s="19">
        <v>350</v>
      </c>
      <c r="P94" s="20">
        <v>77</v>
      </c>
    </row>
    <row r="95" spans="2:16" ht="17.25" customHeight="1">
      <c r="B95" s="11" t="s">
        <v>4</v>
      </c>
      <c r="C95" s="19">
        <f aca="true" t="shared" si="27" ref="C95:C105">+E95+M95+O95</f>
        <v>1437</v>
      </c>
      <c r="D95" s="20">
        <v>444.2251</v>
      </c>
      <c r="E95" s="19">
        <f aca="true" t="shared" si="28" ref="E95:E105">+G95+I95+K95</f>
        <v>1083</v>
      </c>
      <c r="F95" s="20">
        <v>368.0974</v>
      </c>
      <c r="G95" s="19">
        <v>417</v>
      </c>
      <c r="H95" s="20">
        <v>204.07979999999998</v>
      </c>
      <c r="I95" s="19">
        <v>440</v>
      </c>
      <c r="J95" s="20">
        <v>109.868</v>
      </c>
      <c r="K95" s="19">
        <v>226</v>
      </c>
      <c r="L95" s="20">
        <v>54.1496</v>
      </c>
      <c r="M95" s="19">
        <v>27</v>
      </c>
      <c r="N95" s="20">
        <v>4.1876999999999995</v>
      </c>
      <c r="O95" s="19">
        <v>327</v>
      </c>
      <c r="P95" s="20">
        <v>71.94</v>
      </c>
    </row>
    <row r="96" spans="2:16" ht="17.25" customHeight="1">
      <c r="B96" s="11" t="s">
        <v>5</v>
      </c>
      <c r="C96" s="19">
        <f t="shared" si="27"/>
        <v>1271</v>
      </c>
      <c r="D96" s="20">
        <v>391.46474</v>
      </c>
      <c r="E96" s="19">
        <f t="shared" si="28"/>
        <v>937</v>
      </c>
      <c r="F96" s="20">
        <v>318.80338</v>
      </c>
      <c r="G96" s="19">
        <v>365</v>
      </c>
      <c r="H96" s="20">
        <v>178.3755</v>
      </c>
      <c r="I96" s="19">
        <v>378</v>
      </c>
      <c r="J96" s="20">
        <v>93.97458</v>
      </c>
      <c r="K96" s="19">
        <v>194</v>
      </c>
      <c r="L96" s="20">
        <v>46.4533</v>
      </c>
      <c r="M96" s="19">
        <v>12</v>
      </c>
      <c r="N96" s="20">
        <v>1.86</v>
      </c>
      <c r="O96" s="19">
        <v>322</v>
      </c>
      <c r="P96" s="20">
        <v>70.80136</v>
      </c>
    </row>
    <row r="97" spans="2:16" ht="17.25" customHeight="1">
      <c r="B97" s="11" t="s">
        <v>6</v>
      </c>
      <c r="C97" s="19">
        <f t="shared" si="27"/>
        <v>1109.0225428313797</v>
      </c>
      <c r="D97" s="20">
        <v>347.17792155094685</v>
      </c>
      <c r="E97" s="19">
        <f t="shared" si="28"/>
        <v>784</v>
      </c>
      <c r="F97" s="20">
        <v>277.33500000000004</v>
      </c>
      <c r="G97" s="19">
        <v>334</v>
      </c>
      <c r="H97" s="20">
        <v>167</v>
      </c>
      <c r="I97" s="19">
        <v>275</v>
      </c>
      <c r="J97" s="20">
        <v>68.47500000000001</v>
      </c>
      <c r="K97" s="19">
        <v>175</v>
      </c>
      <c r="L97" s="20">
        <v>41.85999999999999</v>
      </c>
      <c r="M97" s="19">
        <v>25.022542831379624</v>
      </c>
      <c r="N97" s="20">
        <v>3.873489630297566</v>
      </c>
      <c r="O97" s="19">
        <v>300</v>
      </c>
      <c r="P97" s="20">
        <v>65.96943192064921</v>
      </c>
    </row>
    <row r="98" spans="2:16" ht="17.25" customHeight="1">
      <c r="B98" s="11" t="s">
        <v>33</v>
      </c>
      <c r="C98" s="19">
        <f t="shared" si="27"/>
        <v>1344</v>
      </c>
      <c r="D98" s="20">
        <v>415.89770000000004</v>
      </c>
      <c r="E98" s="19">
        <f t="shared" si="28"/>
        <v>910</v>
      </c>
      <c r="F98" s="20">
        <v>322.4138</v>
      </c>
      <c r="G98" s="19">
        <v>395</v>
      </c>
      <c r="H98" s="20">
        <v>195.525</v>
      </c>
      <c r="I98" s="19">
        <v>327</v>
      </c>
      <c r="J98" s="20">
        <v>81.75</v>
      </c>
      <c r="K98" s="19">
        <v>188</v>
      </c>
      <c r="L98" s="20">
        <v>45.138799999999996</v>
      </c>
      <c r="M98" s="19">
        <v>11</v>
      </c>
      <c r="N98" s="20">
        <v>1.6929</v>
      </c>
      <c r="O98" s="19">
        <v>423</v>
      </c>
      <c r="P98" s="20">
        <v>91.791</v>
      </c>
    </row>
    <row r="99" spans="2:16" ht="17.25" customHeight="1">
      <c r="B99" s="11" t="s">
        <v>7</v>
      </c>
      <c r="C99" s="19">
        <f t="shared" si="27"/>
        <v>1240</v>
      </c>
      <c r="D99" s="20">
        <v>357.86580000000004</v>
      </c>
      <c r="E99" s="19">
        <f t="shared" si="28"/>
        <v>720</v>
      </c>
      <c r="F99" s="20">
        <v>246.48180000000002</v>
      </c>
      <c r="G99" s="19">
        <v>279</v>
      </c>
      <c r="H99" s="20">
        <v>138.38400000000001</v>
      </c>
      <c r="I99" s="19">
        <v>255</v>
      </c>
      <c r="J99" s="20">
        <v>63.495000000000005</v>
      </c>
      <c r="K99" s="19">
        <v>186</v>
      </c>
      <c r="L99" s="20">
        <v>44.6028</v>
      </c>
      <c r="M99" s="19">
        <v>15</v>
      </c>
      <c r="N99" s="20">
        <v>2.304</v>
      </c>
      <c r="O99" s="19">
        <v>505</v>
      </c>
      <c r="P99" s="20">
        <v>109.08</v>
      </c>
    </row>
    <row r="100" spans="2:16" ht="17.25" customHeight="1">
      <c r="B100" s="11" t="s">
        <v>8</v>
      </c>
      <c r="C100" s="19">
        <f t="shared" si="27"/>
        <v>1145</v>
      </c>
      <c r="D100" s="20">
        <v>326.82579999999996</v>
      </c>
      <c r="E100" s="19">
        <f t="shared" si="28"/>
        <v>689</v>
      </c>
      <c r="F100" s="20">
        <v>228.35419999999996</v>
      </c>
      <c r="G100" s="19">
        <v>235</v>
      </c>
      <c r="H100" s="20">
        <v>116.79499999999999</v>
      </c>
      <c r="I100" s="19">
        <v>282</v>
      </c>
      <c r="J100" s="20">
        <v>70.3308</v>
      </c>
      <c r="K100" s="19">
        <v>172</v>
      </c>
      <c r="L100" s="20">
        <v>41.22839999999999</v>
      </c>
      <c r="M100" s="19">
        <v>4</v>
      </c>
      <c r="N100" s="20">
        <v>0.6136</v>
      </c>
      <c r="O100" s="19">
        <v>452</v>
      </c>
      <c r="P100" s="20">
        <v>97.858</v>
      </c>
    </row>
    <row r="101" spans="2:16" ht="17.25" customHeight="1">
      <c r="B101" s="11" t="s">
        <v>9</v>
      </c>
      <c r="C101" s="19">
        <f t="shared" si="27"/>
        <v>1303</v>
      </c>
      <c r="D101" s="20">
        <v>387.7947</v>
      </c>
      <c r="E101" s="19">
        <f t="shared" si="28"/>
        <v>821</v>
      </c>
      <c r="F101" s="20">
        <v>284.10350000000005</v>
      </c>
      <c r="G101" s="19">
        <v>327</v>
      </c>
      <c r="H101" s="20">
        <v>162.846</v>
      </c>
      <c r="I101" s="19">
        <v>329</v>
      </c>
      <c r="J101" s="20">
        <v>81.7565</v>
      </c>
      <c r="K101" s="19">
        <v>165</v>
      </c>
      <c r="L101" s="20">
        <v>39.501000000000005</v>
      </c>
      <c r="M101" s="19">
        <v>6</v>
      </c>
      <c r="N101" s="20">
        <v>0.9228000000000001</v>
      </c>
      <c r="O101" s="19">
        <v>476</v>
      </c>
      <c r="P101" s="20">
        <v>102.7684</v>
      </c>
    </row>
    <row r="102" spans="2:16" ht="17.25" customHeight="1">
      <c r="B102" s="11" t="s">
        <v>10</v>
      </c>
      <c r="C102" s="19">
        <f t="shared" si="27"/>
        <v>1570</v>
      </c>
      <c r="D102" s="20">
        <v>477.06144</v>
      </c>
      <c r="E102" s="19">
        <f t="shared" si="28"/>
        <v>1093</v>
      </c>
      <c r="F102" s="20">
        <v>376.8402</v>
      </c>
      <c r="G102" s="19">
        <v>431</v>
      </c>
      <c r="H102" s="20">
        <v>214.4656</v>
      </c>
      <c r="I102" s="19">
        <v>459</v>
      </c>
      <c r="J102" s="20">
        <v>113.8779</v>
      </c>
      <c r="K102" s="19">
        <v>203</v>
      </c>
      <c r="L102" s="20">
        <v>48.496700000000004</v>
      </c>
      <c r="M102" s="19">
        <v>42</v>
      </c>
      <c r="N102" s="20">
        <v>6.43524</v>
      </c>
      <c r="O102" s="19">
        <v>435</v>
      </c>
      <c r="P102" s="20">
        <v>93.786</v>
      </c>
    </row>
    <row r="103" spans="2:16" ht="17.25" customHeight="1">
      <c r="B103" s="11" t="s">
        <v>12</v>
      </c>
      <c r="C103" s="19">
        <f t="shared" si="27"/>
        <v>1511.3287671232877</v>
      </c>
      <c r="D103" s="20">
        <v>460.91927469358325</v>
      </c>
      <c r="E103" s="19">
        <f t="shared" si="28"/>
        <v>1075.2393655371304</v>
      </c>
      <c r="F103" s="20">
        <v>367.1677708723864</v>
      </c>
      <c r="G103" s="19">
        <v>411.79379956741167</v>
      </c>
      <c r="H103" s="20">
        <v>204.62033900504687</v>
      </c>
      <c r="I103" s="19">
        <v>454.2804614275414</v>
      </c>
      <c r="J103" s="20">
        <v>112.66155443403026</v>
      </c>
      <c r="K103" s="19">
        <v>209.16510454217735</v>
      </c>
      <c r="L103" s="20">
        <v>49.8858774333093</v>
      </c>
      <c r="M103" s="19">
        <v>1.0894015861571738</v>
      </c>
      <c r="N103" s="20">
        <v>0.1667873828406633</v>
      </c>
      <c r="O103" s="19">
        <v>435</v>
      </c>
      <c r="P103" s="20">
        <v>93.58471643835615</v>
      </c>
    </row>
    <row r="104" spans="2:16" ht="17.25" customHeight="1">
      <c r="B104" s="11" t="s">
        <v>13</v>
      </c>
      <c r="C104" s="19">
        <f t="shared" si="27"/>
        <v>1509.1629629629629</v>
      </c>
      <c r="D104" s="20">
        <v>442.8427835185185</v>
      </c>
      <c r="E104" s="19">
        <f t="shared" si="28"/>
        <v>1053.5055555555555</v>
      </c>
      <c r="F104" s="20">
        <v>345.2457866666666</v>
      </c>
      <c r="G104" s="19">
        <v>350.237037037037</v>
      </c>
      <c r="H104" s="20">
        <v>173.2622622222222</v>
      </c>
      <c r="I104" s="19">
        <v>489.9592592592592</v>
      </c>
      <c r="J104" s="20">
        <v>121.21592074074073</v>
      </c>
      <c r="K104" s="19">
        <v>213.30925925925925</v>
      </c>
      <c r="L104" s="20">
        <v>50.7676037037037</v>
      </c>
      <c r="M104" s="19">
        <v>4.657407407407407</v>
      </c>
      <c r="N104" s="20">
        <v>0.7121175925925927</v>
      </c>
      <c r="O104" s="19">
        <v>451</v>
      </c>
      <c r="P104" s="20">
        <v>96.88487925925926</v>
      </c>
    </row>
    <row r="105" spans="2:16" ht="17.25" customHeight="1">
      <c r="B105" s="11" t="s">
        <v>11</v>
      </c>
      <c r="C105" s="19">
        <f t="shared" si="27"/>
        <v>1280</v>
      </c>
      <c r="D105" s="20">
        <v>382.7402000000001</v>
      </c>
      <c r="E105" s="19">
        <f t="shared" si="28"/>
        <v>916</v>
      </c>
      <c r="F105" s="20">
        <v>305.2326</v>
      </c>
      <c r="G105" s="19">
        <v>325</v>
      </c>
      <c r="H105" s="20">
        <v>160.485</v>
      </c>
      <c r="I105" s="19">
        <v>426</v>
      </c>
      <c r="J105" s="20">
        <v>105.4776</v>
      </c>
      <c r="K105" s="19">
        <v>165</v>
      </c>
      <c r="L105" s="20">
        <v>39.27</v>
      </c>
      <c r="M105" s="19">
        <v>12</v>
      </c>
      <c r="N105" s="20">
        <v>1.8276000000000001</v>
      </c>
      <c r="O105" s="19">
        <v>352</v>
      </c>
      <c r="P105" s="20">
        <v>75.67999999999999</v>
      </c>
    </row>
    <row r="106" spans="2:16" ht="17.25" customHeight="1" thickBot="1">
      <c r="B106" s="12" t="s">
        <v>17</v>
      </c>
      <c r="C106" s="21">
        <f>SUM(C94:C105)</f>
        <v>16375.51427291763</v>
      </c>
      <c r="D106" s="22">
        <f>SUM(D94:D105)</f>
        <v>4953.692459763049</v>
      </c>
      <c r="E106" s="21">
        <f>SUM(E94:E105)</f>
        <v>11371.744921092686</v>
      </c>
      <c r="F106" s="22">
        <f>SUM(F94:F105)</f>
        <v>3879.472437539053</v>
      </c>
      <c r="G106" s="21">
        <f aca="true" t="shared" si="29" ref="G106:P106">SUM(G94:G105)</f>
        <v>4366.030836604448</v>
      </c>
      <c r="H106" s="22">
        <f t="shared" si="29"/>
        <v>2158.977701227269</v>
      </c>
      <c r="I106" s="21">
        <f t="shared" si="29"/>
        <v>4687.239720686801</v>
      </c>
      <c r="J106" s="22">
        <f t="shared" si="29"/>
        <v>1165.8828551747708</v>
      </c>
      <c r="K106" s="21">
        <f t="shared" si="29"/>
        <v>2318.4743638014365</v>
      </c>
      <c r="L106" s="22">
        <f t="shared" si="29"/>
        <v>554.611881137013</v>
      </c>
      <c r="M106" s="21">
        <f t="shared" si="29"/>
        <v>175.7693518249442</v>
      </c>
      <c r="N106" s="22">
        <f t="shared" si="29"/>
        <v>27.07623460573082</v>
      </c>
      <c r="O106" s="21">
        <f t="shared" si="29"/>
        <v>4828</v>
      </c>
      <c r="P106" s="22">
        <f t="shared" si="29"/>
        <v>1047.1437876182647</v>
      </c>
    </row>
    <row r="107" spans="2:16" ht="17.25" customHeight="1" thickTop="1">
      <c r="B107" s="13">
        <v>2015</v>
      </c>
      <c r="C107" s="23"/>
      <c r="D107" s="24"/>
      <c r="E107" s="25"/>
      <c r="F107" s="26"/>
      <c r="G107" s="25"/>
      <c r="H107" s="26"/>
      <c r="I107" s="25"/>
      <c r="J107" s="26"/>
      <c r="K107" s="25"/>
      <c r="L107" s="26"/>
      <c r="M107" s="25"/>
      <c r="N107" s="26"/>
      <c r="O107" s="25"/>
      <c r="P107" s="26"/>
    </row>
    <row r="108" spans="2:16" ht="17.25" customHeight="1">
      <c r="B108" s="11" t="s">
        <v>18</v>
      </c>
      <c r="C108" s="19">
        <f>+E108+M108+O108</f>
        <v>1406</v>
      </c>
      <c r="D108" s="20">
        <v>480</v>
      </c>
      <c r="E108" s="19">
        <f>+G108+I108+K108</f>
        <v>1213</v>
      </c>
      <c r="F108" s="20">
        <v>438.04</v>
      </c>
      <c r="G108" s="19">
        <v>546</v>
      </c>
      <c r="H108" s="20">
        <v>273</v>
      </c>
      <c r="I108" s="19">
        <v>496</v>
      </c>
      <c r="J108" s="20">
        <v>124</v>
      </c>
      <c r="K108" s="19">
        <v>171</v>
      </c>
      <c r="L108" s="20">
        <v>41.040000000000006</v>
      </c>
      <c r="M108" s="19">
        <v>6</v>
      </c>
      <c r="N108" s="20">
        <v>0.93</v>
      </c>
      <c r="O108" s="19">
        <v>187</v>
      </c>
      <c r="P108" s="20">
        <v>41.14</v>
      </c>
    </row>
    <row r="109" spans="2:16" ht="17.25" customHeight="1">
      <c r="B109" s="11" t="s">
        <v>4</v>
      </c>
      <c r="C109" s="19">
        <f aca="true" t="shared" si="30" ref="C109:C119">+E109+M109+O109</f>
        <v>1067</v>
      </c>
      <c r="D109" s="20">
        <v>353.19</v>
      </c>
      <c r="E109" s="19">
        <f aca="true" t="shared" si="31" ref="E109:E119">+G109+I109+K109</f>
        <v>877</v>
      </c>
      <c r="F109" s="20">
        <v>311.78</v>
      </c>
      <c r="G109" s="19">
        <v>376</v>
      </c>
      <c r="H109" s="20">
        <v>188</v>
      </c>
      <c r="I109" s="19">
        <v>354</v>
      </c>
      <c r="J109" s="20">
        <v>88.5</v>
      </c>
      <c r="K109" s="19">
        <v>147</v>
      </c>
      <c r="L109" s="20">
        <v>35.28</v>
      </c>
      <c r="M109" s="19">
        <v>6</v>
      </c>
      <c r="N109" s="20">
        <v>0.93</v>
      </c>
      <c r="O109" s="19">
        <v>184</v>
      </c>
      <c r="P109" s="20">
        <v>40.48</v>
      </c>
    </row>
    <row r="110" spans="2:16" ht="17.25" customHeight="1">
      <c r="B110" s="11" t="s">
        <v>5</v>
      </c>
      <c r="C110" s="19">
        <f t="shared" si="30"/>
        <v>1227</v>
      </c>
      <c r="D110" s="20">
        <v>410.47</v>
      </c>
      <c r="E110" s="19">
        <f t="shared" si="31"/>
        <v>1045</v>
      </c>
      <c r="F110" s="20">
        <v>370.69</v>
      </c>
      <c r="G110" s="19">
        <v>445</v>
      </c>
      <c r="H110" s="20">
        <v>222.5</v>
      </c>
      <c r="I110" s="19">
        <v>419</v>
      </c>
      <c r="J110" s="20">
        <v>104.75</v>
      </c>
      <c r="K110" s="19">
        <v>181</v>
      </c>
      <c r="L110" s="20">
        <v>43.44</v>
      </c>
      <c r="M110" s="19">
        <v>4</v>
      </c>
      <c r="N110" s="20">
        <v>0.62</v>
      </c>
      <c r="O110" s="19">
        <v>178</v>
      </c>
      <c r="P110" s="20">
        <v>39.16</v>
      </c>
    </row>
    <row r="111" spans="2:16" ht="17.25" customHeight="1">
      <c r="B111" s="11" t="s">
        <v>6</v>
      </c>
      <c r="C111" s="19">
        <f t="shared" si="30"/>
        <v>1184</v>
      </c>
      <c r="D111" s="20">
        <v>394.54</v>
      </c>
      <c r="E111" s="19">
        <f t="shared" si="31"/>
        <v>1009</v>
      </c>
      <c r="F111" s="20">
        <v>356.56</v>
      </c>
      <c r="G111" s="19">
        <v>424</v>
      </c>
      <c r="H111" s="20">
        <v>212</v>
      </c>
      <c r="I111" s="19">
        <v>416</v>
      </c>
      <c r="J111" s="20">
        <v>104</v>
      </c>
      <c r="K111" s="19">
        <v>169</v>
      </c>
      <c r="L111" s="20">
        <v>40.56</v>
      </c>
      <c r="M111" s="19">
        <v>8</v>
      </c>
      <c r="N111" s="20">
        <v>1.24</v>
      </c>
      <c r="O111" s="19">
        <v>167</v>
      </c>
      <c r="P111" s="20">
        <v>36.74</v>
      </c>
    </row>
    <row r="112" spans="2:16" ht="17.25" customHeight="1">
      <c r="B112" s="11" t="s">
        <v>33</v>
      </c>
      <c r="C112" s="19">
        <f t="shared" si="30"/>
        <v>1047</v>
      </c>
      <c r="D112" s="20">
        <v>343.5136</v>
      </c>
      <c r="E112" s="19">
        <f t="shared" si="31"/>
        <v>857</v>
      </c>
      <c r="F112" s="20">
        <v>302.6236</v>
      </c>
      <c r="G112" s="19">
        <v>357</v>
      </c>
      <c r="H112" s="20">
        <v>178.857</v>
      </c>
      <c r="I112" s="19">
        <v>338</v>
      </c>
      <c r="J112" s="20">
        <v>84.83800000000001</v>
      </c>
      <c r="K112" s="19">
        <v>162</v>
      </c>
      <c r="L112" s="20">
        <v>38.9286</v>
      </c>
      <c r="M112" s="19">
        <v>14</v>
      </c>
      <c r="N112" s="20">
        <v>2.17</v>
      </c>
      <c r="O112" s="19">
        <v>176</v>
      </c>
      <c r="P112" s="20">
        <v>38.72</v>
      </c>
    </row>
    <row r="113" spans="2:16" ht="17.25" customHeight="1">
      <c r="B113" s="11" t="s">
        <v>7</v>
      </c>
      <c r="C113" s="19">
        <f t="shared" si="30"/>
        <v>1189</v>
      </c>
      <c r="D113" s="20">
        <v>394.77299999999997</v>
      </c>
      <c r="E113" s="19">
        <f t="shared" si="31"/>
        <v>1001</v>
      </c>
      <c r="F113" s="20">
        <v>353.998</v>
      </c>
      <c r="G113" s="19">
        <v>425</v>
      </c>
      <c r="H113" s="20">
        <v>212.5</v>
      </c>
      <c r="I113" s="19">
        <v>362</v>
      </c>
      <c r="J113" s="20">
        <v>90.13799999999999</v>
      </c>
      <c r="K113" s="19">
        <v>214</v>
      </c>
      <c r="L113" s="20">
        <v>51.36</v>
      </c>
      <c r="M113" s="19">
        <v>9</v>
      </c>
      <c r="N113" s="20">
        <v>1.3949999999999998</v>
      </c>
      <c r="O113" s="19">
        <v>179</v>
      </c>
      <c r="P113" s="20">
        <v>39.379999999999995</v>
      </c>
    </row>
    <row r="114" spans="2:16" ht="17.25" customHeight="1">
      <c r="B114" s="11" t="s">
        <v>8</v>
      </c>
      <c r="C114" s="19">
        <f t="shared" si="30"/>
        <v>1156</v>
      </c>
      <c r="D114" s="20">
        <v>379.14200000000005</v>
      </c>
      <c r="E114" s="19">
        <f t="shared" si="31"/>
        <v>924</v>
      </c>
      <c r="F114" s="20">
        <v>328.3636</v>
      </c>
      <c r="G114" s="19">
        <v>397</v>
      </c>
      <c r="H114" s="20">
        <v>198.89700000000002</v>
      </c>
      <c r="I114" s="19">
        <v>294</v>
      </c>
      <c r="J114" s="20">
        <v>73.5</v>
      </c>
      <c r="K114" s="19">
        <v>233</v>
      </c>
      <c r="L114" s="20">
        <v>55.9666</v>
      </c>
      <c r="M114" s="19">
        <v>4</v>
      </c>
      <c r="N114" s="20">
        <v>0.6184</v>
      </c>
      <c r="O114" s="19">
        <v>228</v>
      </c>
      <c r="P114" s="20">
        <v>50.160000000000004</v>
      </c>
    </row>
    <row r="115" spans="2:16" ht="17.25" customHeight="1">
      <c r="B115" s="11" t="s">
        <v>9</v>
      </c>
      <c r="C115" s="19">
        <f t="shared" si="30"/>
        <v>1033</v>
      </c>
      <c r="D115" s="20">
        <v>317.54</v>
      </c>
      <c r="E115" s="19">
        <f t="shared" si="31"/>
        <v>713</v>
      </c>
      <c r="F115" s="20">
        <v>247.53</v>
      </c>
      <c r="G115" s="19">
        <v>283</v>
      </c>
      <c r="H115" s="20">
        <v>141.5</v>
      </c>
      <c r="I115" s="19">
        <v>283</v>
      </c>
      <c r="J115" s="20">
        <v>70.75</v>
      </c>
      <c r="K115" s="19">
        <v>147</v>
      </c>
      <c r="L115" s="20">
        <v>35.28</v>
      </c>
      <c r="M115" s="19">
        <v>6</v>
      </c>
      <c r="N115" s="20">
        <v>0.93</v>
      </c>
      <c r="O115" s="19">
        <v>314</v>
      </c>
      <c r="P115" s="20">
        <v>69.08</v>
      </c>
    </row>
    <row r="116" spans="2:16" ht="17.25" customHeight="1">
      <c r="B116" s="11" t="s">
        <v>10</v>
      </c>
      <c r="C116" s="19">
        <f t="shared" si="30"/>
        <v>1394</v>
      </c>
      <c r="D116" s="20">
        <v>461.3407</v>
      </c>
      <c r="E116" s="19">
        <f t="shared" si="31"/>
        <v>1159</v>
      </c>
      <c r="F116" s="20">
        <v>410.6947</v>
      </c>
      <c r="G116" s="19">
        <v>493</v>
      </c>
      <c r="H116" s="20">
        <v>246.007</v>
      </c>
      <c r="I116" s="19">
        <v>447</v>
      </c>
      <c r="J116" s="20">
        <v>112.0182</v>
      </c>
      <c r="K116" s="19">
        <v>219</v>
      </c>
      <c r="L116" s="20">
        <v>52.6695</v>
      </c>
      <c r="M116" s="19">
        <v>13</v>
      </c>
      <c r="N116" s="20">
        <v>2.028</v>
      </c>
      <c r="O116" s="19">
        <v>221.99999999999997</v>
      </c>
      <c r="P116" s="20">
        <v>48.617999999999995</v>
      </c>
    </row>
    <row r="117" spans="2:16" ht="17.25" customHeight="1">
      <c r="B117" s="11" t="s">
        <v>12</v>
      </c>
      <c r="C117" s="19">
        <f t="shared" si="30"/>
        <v>1315</v>
      </c>
      <c r="D117" s="20">
        <v>458.2195</v>
      </c>
      <c r="E117" s="19">
        <f t="shared" si="31"/>
        <v>1118</v>
      </c>
      <c r="F117" s="20">
        <v>415.0745</v>
      </c>
      <c r="G117" s="19">
        <v>548</v>
      </c>
      <c r="H117" s="20">
        <v>274</v>
      </c>
      <c r="I117" s="19">
        <v>415</v>
      </c>
      <c r="J117" s="20">
        <v>103.87449999999998</v>
      </c>
      <c r="K117" s="19">
        <v>155</v>
      </c>
      <c r="L117" s="20">
        <v>37.2</v>
      </c>
      <c r="M117" s="19">
        <v>3</v>
      </c>
      <c r="N117" s="20">
        <v>0.465</v>
      </c>
      <c r="O117" s="19">
        <v>194</v>
      </c>
      <c r="P117" s="20">
        <v>42.68</v>
      </c>
    </row>
    <row r="118" spans="2:16" ht="17.25" customHeight="1">
      <c r="B118" s="11" t="s">
        <v>13</v>
      </c>
      <c r="C118" s="19">
        <f t="shared" si="30"/>
        <v>1436</v>
      </c>
      <c r="D118" s="20">
        <v>486.28110000000004</v>
      </c>
      <c r="E118" s="19">
        <f t="shared" si="31"/>
        <v>1223</v>
      </c>
      <c r="F118" s="20">
        <v>439.9805</v>
      </c>
      <c r="G118" s="19">
        <v>545</v>
      </c>
      <c r="H118" s="20">
        <v>272.6635</v>
      </c>
      <c r="I118" s="19">
        <v>482</v>
      </c>
      <c r="J118" s="20">
        <v>120.35539999999999</v>
      </c>
      <c r="K118" s="19">
        <v>196</v>
      </c>
      <c r="L118" s="20">
        <v>46.961600000000004</v>
      </c>
      <c r="M118" s="19">
        <v>8</v>
      </c>
      <c r="N118" s="20">
        <v>1.2416</v>
      </c>
      <c r="O118" s="19">
        <v>205</v>
      </c>
      <c r="P118" s="20">
        <v>45.059</v>
      </c>
    </row>
    <row r="119" spans="2:16" ht="17.25" customHeight="1">
      <c r="B119" s="11" t="s">
        <v>11</v>
      </c>
      <c r="C119" s="19">
        <f t="shared" si="30"/>
        <v>1471.828630419821</v>
      </c>
      <c r="D119" s="20">
        <v>472.7542265657261</v>
      </c>
      <c r="E119" s="19">
        <f t="shared" si="31"/>
        <v>1148.828630419821</v>
      </c>
      <c r="F119" s="20">
        <v>402.21158981417756</v>
      </c>
      <c r="G119" s="19">
        <v>469.0543702684102</v>
      </c>
      <c r="H119" s="20">
        <v>234.5271851342051</v>
      </c>
      <c r="I119" s="19">
        <v>453.858224363386</v>
      </c>
      <c r="J119" s="20">
        <v>113.46455609084653</v>
      </c>
      <c r="K119" s="19">
        <v>225.91603578802477</v>
      </c>
      <c r="L119" s="20">
        <v>54.219848589125945</v>
      </c>
      <c r="M119" s="19">
        <v>7</v>
      </c>
      <c r="N119" s="20">
        <v>1.0998970406056436</v>
      </c>
      <c r="O119" s="19">
        <v>316</v>
      </c>
      <c r="P119" s="20">
        <v>69.44273971094287</v>
      </c>
    </row>
    <row r="120" spans="2:16" ht="17.25" customHeight="1" thickBot="1">
      <c r="B120" s="12" t="s">
        <v>17</v>
      </c>
      <c r="C120" s="21">
        <f>SUM(C108:C119)</f>
        <v>14925.828630419821</v>
      </c>
      <c r="D120" s="22">
        <f>SUM(D108:D119)</f>
        <v>4951.764126565726</v>
      </c>
      <c r="E120" s="21">
        <f>SUM(E108:E119)</f>
        <v>12287.828630419821</v>
      </c>
      <c r="F120" s="22">
        <f>SUM(F108:F119)</f>
        <v>4377.546489814178</v>
      </c>
      <c r="G120" s="21">
        <f aca="true" t="shared" si="32" ref="G120:P120">SUM(G108:G119)</f>
        <v>5308.05437026841</v>
      </c>
      <c r="H120" s="22">
        <f t="shared" si="32"/>
        <v>2654.451685134205</v>
      </c>
      <c r="I120" s="21">
        <f t="shared" si="32"/>
        <v>4759.858224363386</v>
      </c>
      <c r="J120" s="22">
        <f t="shared" si="32"/>
        <v>1190.1886560908465</v>
      </c>
      <c r="K120" s="21">
        <f t="shared" si="32"/>
        <v>2219.9160357880246</v>
      </c>
      <c r="L120" s="22">
        <f t="shared" si="32"/>
        <v>532.9061485891259</v>
      </c>
      <c r="M120" s="21">
        <f t="shared" si="32"/>
        <v>88</v>
      </c>
      <c r="N120" s="22">
        <f t="shared" si="32"/>
        <v>13.667897040605643</v>
      </c>
      <c r="O120" s="21">
        <f t="shared" si="32"/>
        <v>2550</v>
      </c>
      <c r="P120" s="22">
        <f t="shared" si="32"/>
        <v>560.6597397109429</v>
      </c>
    </row>
    <row r="121" spans="2:16" ht="17.25" customHeight="1" thickTop="1">
      <c r="B121" s="13">
        <v>2014</v>
      </c>
      <c r="C121" s="23"/>
      <c r="D121" s="24"/>
      <c r="E121" s="25"/>
      <c r="F121" s="26"/>
      <c r="G121" s="25"/>
      <c r="H121" s="26"/>
      <c r="I121" s="25"/>
      <c r="J121" s="26"/>
      <c r="K121" s="25"/>
      <c r="L121" s="26"/>
      <c r="M121" s="25"/>
      <c r="N121" s="26"/>
      <c r="O121" s="25"/>
      <c r="P121" s="26"/>
    </row>
    <row r="122" spans="2:16" ht="17.25" customHeight="1">
      <c r="B122" s="11" t="s">
        <v>18</v>
      </c>
      <c r="C122" s="19">
        <f>+E122+M122+O122</f>
        <v>1509</v>
      </c>
      <c r="D122" s="20">
        <v>491</v>
      </c>
      <c r="E122" s="19">
        <v>1143</v>
      </c>
      <c r="F122" s="20">
        <v>411</v>
      </c>
      <c r="G122" s="19">
        <v>398</v>
      </c>
      <c r="H122" s="20">
        <v>218</v>
      </c>
      <c r="I122" s="19">
        <v>545</v>
      </c>
      <c r="J122" s="20">
        <v>143</v>
      </c>
      <c r="K122" s="19">
        <v>200</v>
      </c>
      <c r="L122" s="20">
        <v>50</v>
      </c>
      <c r="M122" s="19">
        <v>29</v>
      </c>
      <c r="N122" s="20">
        <v>5</v>
      </c>
      <c r="O122" s="19">
        <v>337</v>
      </c>
      <c r="P122" s="20">
        <v>75</v>
      </c>
    </row>
    <row r="123" spans="2:16" ht="17.25" customHeight="1">
      <c r="B123" s="11" t="s">
        <v>4</v>
      </c>
      <c r="C123" s="19">
        <f aca="true" t="shared" si="33" ref="C123:C133">+E123+M123+O123</f>
        <v>1168</v>
      </c>
      <c r="D123" s="20">
        <v>353</v>
      </c>
      <c r="E123" s="19">
        <v>877</v>
      </c>
      <c r="F123" s="20">
        <v>291</v>
      </c>
      <c r="G123" s="19">
        <v>293</v>
      </c>
      <c r="H123" s="20">
        <v>147</v>
      </c>
      <c r="I123" s="19">
        <v>433</v>
      </c>
      <c r="J123" s="20">
        <v>108</v>
      </c>
      <c r="K123" s="19">
        <v>151</v>
      </c>
      <c r="L123" s="20">
        <v>36</v>
      </c>
      <c r="M123" s="19">
        <v>34</v>
      </c>
      <c r="N123" s="20">
        <v>5</v>
      </c>
      <c r="O123" s="19">
        <v>257</v>
      </c>
      <c r="P123" s="20">
        <v>57</v>
      </c>
    </row>
    <row r="124" spans="2:16" ht="17.25" customHeight="1">
      <c r="B124" s="11" t="s">
        <v>5</v>
      </c>
      <c r="C124" s="19">
        <f t="shared" si="33"/>
        <v>1098</v>
      </c>
      <c r="D124" s="20">
        <v>327</v>
      </c>
      <c r="E124" s="19">
        <v>901</v>
      </c>
      <c r="F124" s="20">
        <v>283</v>
      </c>
      <c r="G124" s="19">
        <v>298</v>
      </c>
      <c r="H124" s="20">
        <v>135</v>
      </c>
      <c r="I124" s="19">
        <v>435</v>
      </c>
      <c r="J124" s="20">
        <v>109</v>
      </c>
      <c r="K124" s="19">
        <v>168</v>
      </c>
      <c r="L124" s="20">
        <v>39</v>
      </c>
      <c r="M124" s="19">
        <v>19</v>
      </c>
      <c r="N124" s="20">
        <v>3</v>
      </c>
      <c r="O124" s="19">
        <v>178</v>
      </c>
      <c r="P124" s="20">
        <v>41</v>
      </c>
    </row>
    <row r="125" spans="2:16" ht="17.25" customHeight="1">
      <c r="B125" s="11" t="s">
        <v>6</v>
      </c>
      <c r="C125" s="19">
        <f t="shared" si="33"/>
        <v>1101</v>
      </c>
      <c r="D125" s="20">
        <v>355</v>
      </c>
      <c r="E125" s="19">
        <v>871</v>
      </c>
      <c r="F125" s="20">
        <v>301</v>
      </c>
      <c r="G125" s="19">
        <v>338</v>
      </c>
      <c r="H125" s="20">
        <v>169</v>
      </c>
      <c r="I125" s="19">
        <v>395</v>
      </c>
      <c r="J125" s="20">
        <v>99</v>
      </c>
      <c r="K125" s="19">
        <v>138</v>
      </c>
      <c r="L125" s="20">
        <v>33</v>
      </c>
      <c r="M125" s="19">
        <v>8</v>
      </c>
      <c r="N125" s="20">
        <v>1</v>
      </c>
      <c r="O125" s="19">
        <v>222</v>
      </c>
      <c r="P125" s="20">
        <v>53</v>
      </c>
    </row>
    <row r="126" spans="2:16" ht="17.25" customHeight="1">
      <c r="B126" s="11" t="s">
        <v>33</v>
      </c>
      <c r="C126" s="19">
        <f t="shared" si="33"/>
        <v>1242</v>
      </c>
      <c r="D126" s="20">
        <v>371</v>
      </c>
      <c r="E126" s="19">
        <v>922</v>
      </c>
      <c r="F126" s="20">
        <v>302</v>
      </c>
      <c r="G126" s="19">
        <v>285</v>
      </c>
      <c r="H126" s="20">
        <v>143</v>
      </c>
      <c r="I126" s="19">
        <v>450</v>
      </c>
      <c r="J126" s="20">
        <v>114</v>
      </c>
      <c r="K126" s="19">
        <v>187</v>
      </c>
      <c r="L126" s="20">
        <v>45</v>
      </c>
      <c r="M126" s="19">
        <v>14</v>
      </c>
      <c r="N126" s="20">
        <v>2</v>
      </c>
      <c r="O126" s="19">
        <v>306</v>
      </c>
      <c r="P126" s="20">
        <v>67</v>
      </c>
    </row>
    <row r="127" spans="2:16" ht="17.25" customHeight="1">
      <c r="B127" s="11" t="s">
        <v>7</v>
      </c>
      <c r="C127" s="19">
        <f t="shared" si="33"/>
        <v>1185</v>
      </c>
      <c r="D127" s="20">
        <v>338</v>
      </c>
      <c r="E127" s="19">
        <v>844</v>
      </c>
      <c r="F127" s="20">
        <v>264</v>
      </c>
      <c r="G127" s="19">
        <v>217</v>
      </c>
      <c r="H127" s="20">
        <v>109</v>
      </c>
      <c r="I127" s="19">
        <v>404</v>
      </c>
      <c r="J127" s="20">
        <v>101</v>
      </c>
      <c r="K127" s="19">
        <v>223</v>
      </c>
      <c r="L127" s="20">
        <v>54</v>
      </c>
      <c r="M127" s="19">
        <v>13</v>
      </c>
      <c r="N127" s="20">
        <v>2</v>
      </c>
      <c r="O127" s="19">
        <v>328</v>
      </c>
      <c r="P127" s="20">
        <v>72</v>
      </c>
    </row>
    <row r="128" spans="2:16" ht="17.25" customHeight="1">
      <c r="B128" s="11" t="s">
        <v>8</v>
      </c>
      <c r="C128" s="19">
        <f t="shared" si="33"/>
        <v>1175</v>
      </c>
      <c r="D128" s="20">
        <v>346.86</v>
      </c>
      <c r="E128" s="19">
        <v>840</v>
      </c>
      <c r="F128" s="20">
        <v>274</v>
      </c>
      <c r="G128" s="19">
        <v>264</v>
      </c>
      <c r="H128" s="20">
        <v>132</v>
      </c>
      <c r="I128" s="19">
        <v>387</v>
      </c>
      <c r="J128" s="20">
        <v>97</v>
      </c>
      <c r="K128" s="19">
        <v>189</v>
      </c>
      <c r="L128" s="20">
        <v>45</v>
      </c>
      <c r="M128" s="19">
        <v>12</v>
      </c>
      <c r="N128" s="20">
        <v>1.86</v>
      </c>
      <c r="O128" s="19">
        <v>323</v>
      </c>
      <c r="P128" s="20">
        <v>71</v>
      </c>
    </row>
    <row r="129" spans="2:16" ht="17.25" customHeight="1">
      <c r="B129" s="11" t="s">
        <v>9</v>
      </c>
      <c r="C129" s="19">
        <f t="shared" si="33"/>
        <v>936</v>
      </c>
      <c r="D129" s="20">
        <v>282.925</v>
      </c>
      <c r="E129" s="19">
        <v>667</v>
      </c>
      <c r="F129" s="20">
        <v>224</v>
      </c>
      <c r="G129" s="19">
        <v>231</v>
      </c>
      <c r="H129" s="20">
        <v>116</v>
      </c>
      <c r="I129" s="19">
        <v>311</v>
      </c>
      <c r="J129" s="20">
        <v>78</v>
      </c>
      <c r="K129" s="19">
        <v>125</v>
      </c>
      <c r="L129" s="20">
        <v>30</v>
      </c>
      <c r="M129" s="19">
        <v>6</v>
      </c>
      <c r="N129" s="20">
        <v>0.925</v>
      </c>
      <c r="O129" s="19">
        <v>263</v>
      </c>
      <c r="P129" s="20">
        <v>58</v>
      </c>
    </row>
    <row r="130" spans="2:16" ht="17.25" customHeight="1">
      <c r="B130" s="11" t="s">
        <v>10</v>
      </c>
      <c r="C130" s="19">
        <f t="shared" si="33"/>
        <v>1357</v>
      </c>
      <c r="D130" s="20">
        <v>427</v>
      </c>
      <c r="E130" s="19">
        <v>1077</v>
      </c>
      <c r="F130" s="20">
        <v>366</v>
      </c>
      <c r="G130" s="19">
        <v>398</v>
      </c>
      <c r="H130" s="20">
        <v>199</v>
      </c>
      <c r="I130" s="19">
        <v>473</v>
      </c>
      <c r="J130" s="20">
        <v>118</v>
      </c>
      <c r="K130" s="19">
        <v>206</v>
      </c>
      <c r="L130" s="20">
        <v>49</v>
      </c>
      <c r="M130" s="19">
        <v>14</v>
      </c>
      <c r="N130" s="20">
        <v>2</v>
      </c>
      <c r="O130" s="19">
        <v>266</v>
      </c>
      <c r="P130" s="20">
        <v>59</v>
      </c>
    </row>
    <row r="131" spans="2:16" ht="17.25" customHeight="1">
      <c r="B131" s="11" t="s">
        <v>12</v>
      </c>
      <c r="C131" s="19">
        <f t="shared" si="33"/>
        <v>1340</v>
      </c>
      <c r="D131" s="20">
        <v>429.78</v>
      </c>
      <c r="E131" s="19">
        <v>1082</v>
      </c>
      <c r="F131" s="20">
        <v>373</v>
      </c>
      <c r="G131" s="19">
        <v>414</v>
      </c>
      <c r="H131" s="20">
        <v>207</v>
      </c>
      <c r="I131" s="19">
        <v>514</v>
      </c>
      <c r="J131" s="20">
        <v>129</v>
      </c>
      <c r="K131" s="19">
        <v>154</v>
      </c>
      <c r="L131" s="20">
        <v>37</v>
      </c>
      <c r="M131" s="19">
        <v>5</v>
      </c>
      <c r="N131" s="20">
        <v>0.78</v>
      </c>
      <c r="O131" s="19">
        <v>253</v>
      </c>
      <c r="P131" s="20">
        <v>56</v>
      </c>
    </row>
    <row r="132" spans="2:16" ht="17.25" customHeight="1">
      <c r="B132" s="11" t="s">
        <v>13</v>
      </c>
      <c r="C132" s="19">
        <f t="shared" si="33"/>
        <v>1238</v>
      </c>
      <c r="D132" s="20">
        <v>409</v>
      </c>
      <c r="E132" s="19">
        <v>1083</v>
      </c>
      <c r="F132" s="20">
        <v>375</v>
      </c>
      <c r="G132" s="19">
        <v>422</v>
      </c>
      <c r="H132" s="20">
        <v>211</v>
      </c>
      <c r="I132" s="19">
        <v>486</v>
      </c>
      <c r="J132" s="20">
        <v>122</v>
      </c>
      <c r="K132" s="19">
        <v>175</v>
      </c>
      <c r="L132" s="20">
        <v>42</v>
      </c>
      <c r="M132" s="19">
        <v>0</v>
      </c>
      <c r="N132" s="20">
        <v>0</v>
      </c>
      <c r="O132" s="19">
        <v>155</v>
      </c>
      <c r="P132" s="20">
        <v>34</v>
      </c>
    </row>
    <row r="133" spans="2:16" ht="17.25" customHeight="1">
      <c r="B133" s="11" t="s">
        <v>11</v>
      </c>
      <c r="C133" s="19">
        <f t="shared" si="33"/>
        <v>1361</v>
      </c>
      <c r="D133" s="20">
        <v>465.62</v>
      </c>
      <c r="E133" s="19">
        <v>1216</v>
      </c>
      <c r="F133" s="20">
        <v>434</v>
      </c>
      <c r="G133" s="19">
        <v>525</v>
      </c>
      <c r="H133" s="20">
        <v>263</v>
      </c>
      <c r="I133" s="19">
        <v>479</v>
      </c>
      <c r="J133" s="20">
        <v>120</v>
      </c>
      <c r="K133" s="19">
        <v>212</v>
      </c>
      <c r="L133" s="20">
        <v>51</v>
      </c>
      <c r="M133" s="19">
        <v>4</v>
      </c>
      <c r="N133" s="20">
        <v>0.62</v>
      </c>
      <c r="O133" s="19">
        <v>141</v>
      </c>
      <c r="P133" s="20">
        <v>31</v>
      </c>
    </row>
    <row r="134" spans="2:16" ht="17.25" customHeight="1" thickBot="1">
      <c r="B134" s="12" t="s">
        <v>17</v>
      </c>
      <c r="C134" s="21">
        <f>SUM(C122:C133)</f>
        <v>14710</v>
      </c>
      <c r="D134" s="22">
        <f>SUM(D122:D133)</f>
        <v>4596.185</v>
      </c>
      <c r="E134" s="21">
        <f>SUM(E122:E133)</f>
        <v>11523</v>
      </c>
      <c r="F134" s="22">
        <f>SUM(F122:F133)</f>
        <v>3898</v>
      </c>
      <c r="G134" s="21">
        <f aca="true" t="shared" si="34" ref="G134:P134">SUM(G122:G133)</f>
        <v>4083</v>
      </c>
      <c r="H134" s="22">
        <f t="shared" si="34"/>
        <v>2049</v>
      </c>
      <c r="I134" s="21">
        <f t="shared" si="34"/>
        <v>5312</v>
      </c>
      <c r="J134" s="22">
        <f t="shared" si="34"/>
        <v>1338</v>
      </c>
      <c r="K134" s="21">
        <f t="shared" si="34"/>
        <v>2128</v>
      </c>
      <c r="L134" s="22">
        <f t="shared" si="34"/>
        <v>511</v>
      </c>
      <c r="M134" s="21">
        <f t="shared" si="34"/>
        <v>158</v>
      </c>
      <c r="N134" s="22">
        <f t="shared" si="34"/>
        <v>24.185000000000002</v>
      </c>
      <c r="O134" s="21">
        <f t="shared" si="34"/>
        <v>3029</v>
      </c>
      <c r="P134" s="22">
        <f t="shared" si="34"/>
        <v>674</v>
      </c>
    </row>
    <row r="135" spans="2:16" ht="17.25" customHeight="1" thickTop="1">
      <c r="B135" s="13">
        <v>2013</v>
      </c>
      <c r="C135" s="23"/>
      <c r="D135" s="24"/>
      <c r="E135" s="25"/>
      <c r="F135" s="26"/>
      <c r="G135" s="25"/>
      <c r="H135" s="26"/>
      <c r="I135" s="25"/>
      <c r="J135" s="26"/>
      <c r="K135" s="25"/>
      <c r="L135" s="26"/>
      <c r="M135" s="25"/>
      <c r="N135" s="26"/>
      <c r="O135" s="25"/>
      <c r="P135" s="26"/>
    </row>
    <row r="136" spans="2:16" ht="17.25" customHeight="1">
      <c r="B136" s="11" t="s">
        <v>18</v>
      </c>
      <c r="C136" s="19">
        <f>+E136+M136+O136</f>
        <v>1717</v>
      </c>
      <c r="D136" s="20">
        <v>516</v>
      </c>
      <c r="E136" s="19">
        <v>1323</v>
      </c>
      <c r="F136" s="20">
        <v>434</v>
      </c>
      <c r="G136" s="19">
        <v>425</v>
      </c>
      <c r="H136" s="20">
        <v>213</v>
      </c>
      <c r="I136" s="19">
        <v>670</v>
      </c>
      <c r="J136" s="20">
        <v>168</v>
      </c>
      <c r="K136" s="19">
        <v>228</v>
      </c>
      <c r="L136" s="20">
        <v>53</v>
      </c>
      <c r="M136" s="19">
        <v>30</v>
      </c>
      <c r="N136" s="20">
        <v>5</v>
      </c>
      <c r="O136" s="19">
        <v>364</v>
      </c>
      <c r="P136" s="20">
        <v>77</v>
      </c>
    </row>
    <row r="137" spans="2:16" ht="17.25" customHeight="1">
      <c r="B137" s="11" t="s">
        <v>4</v>
      </c>
      <c r="C137" s="19">
        <f aca="true" t="shared" si="35" ref="C137:C147">+E137+M137+O137</f>
        <v>1372</v>
      </c>
      <c r="D137" s="20">
        <v>411</v>
      </c>
      <c r="E137" s="19">
        <v>1033</v>
      </c>
      <c r="F137" s="20">
        <v>343</v>
      </c>
      <c r="G137" s="19">
        <v>335</v>
      </c>
      <c r="H137" s="20">
        <v>172</v>
      </c>
      <c r="I137" s="19">
        <v>510</v>
      </c>
      <c r="J137" s="20">
        <v>128</v>
      </c>
      <c r="K137" s="19">
        <v>188</v>
      </c>
      <c r="L137" s="20">
        <v>43</v>
      </c>
      <c r="M137" s="19">
        <v>57</v>
      </c>
      <c r="N137" s="20">
        <v>9</v>
      </c>
      <c r="O137" s="19">
        <v>282</v>
      </c>
      <c r="P137" s="20">
        <v>59</v>
      </c>
    </row>
    <row r="138" spans="2:16" ht="17.25" customHeight="1">
      <c r="B138" s="11" t="s">
        <v>5</v>
      </c>
      <c r="C138" s="19">
        <f t="shared" si="35"/>
        <v>1046</v>
      </c>
      <c r="D138" s="20">
        <v>300</v>
      </c>
      <c r="E138" s="19">
        <v>802</v>
      </c>
      <c r="F138" s="20">
        <v>248</v>
      </c>
      <c r="G138" s="19">
        <v>234</v>
      </c>
      <c r="H138" s="20">
        <v>111</v>
      </c>
      <c r="I138" s="19">
        <v>406</v>
      </c>
      <c r="J138" s="20">
        <v>99</v>
      </c>
      <c r="K138" s="19">
        <v>162</v>
      </c>
      <c r="L138" s="20">
        <v>38</v>
      </c>
      <c r="M138" s="19">
        <v>14</v>
      </c>
      <c r="N138" s="20">
        <v>2</v>
      </c>
      <c r="O138" s="19">
        <v>230</v>
      </c>
      <c r="P138" s="20">
        <v>50</v>
      </c>
    </row>
    <row r="139" spans="2:16" ht="17.25" customHeight="1">
      <c r="B139" s="11" t="s">
        <v>6</v>
      </c>
      <c r="C139" s="19">
        <f t="shared" si="35"/>
        <v>1284</v>
      </c>
      <c r="D139" s="20">
        <v>371</v>
      </c>
      <c r="E139" s="19">
        <v>1007</v>
      </c>
      <c r="F139" s="20">
        <v>311</v>
      </c>
      <c r="G139" s="19">
        <v>319</v>
      </c>
      <c r="H139" s="20">
        <v>141</v>
      </c>
      <c r="I139" s="19">
        <v>474</v>
      </c>
      <c r="J139" s="20">
        <v>119</v>
      </c>
      <c r="K139" s="19">
        <v>214</v>
      </c>
      <c r="L139" s="20">
        <v>51</v>
      </c>
      <c r="M139" s="19">
        <v>23</v>
      </c>
      <c r="N139" s="20">
        <v>4</v>
      </c>
      <c r="O139" s="19">
        <v>254</v>
      </c>
      <c r="P139" s="20">
        <v>56</v>
      </c>
    </row>
    <row r="140" spans="2:16" ht="17.25" customHeight="1">
      <c r="B140" s="11" t="s">
        <v>33</v>
      </c>
      <c r="C140" s="19">
        <f t="shared" si="35"/>
        <v>986</v>
      </c>
      <c r="D140" s="20">
        <v>303.47</v>
      </c>
      <c r="E140" s="19">
        <v>706</v>
      </c>
      <c r="F140" s="20">
        <v>221.9</v>
      </c>
      <c r="G140" s="19">
        <v>165</v>
      </c>
      <c r="H140" s="20">
        <v>87</v>
      </c>
      <c r="I140" s="19">
        <v>321</v>
      </c>
      <c r="J140" s="20">
        <v>82</v>
      </c>
      <c r="K140" s="19">
        <v>220</v>
      </c>
      <c r="L140" s="20">
        <v>52.9</v>
      </c>
      <c r="M140" s="19">
        <v>9</v>
      </c>
      <c r="N140" s="20">
        <v>1.57</v>
      </c>
      <c r="O140" s="19">
        <v>271</v>
      </c>
      <c r="P140" s="20">
        <v>80</v>
      </c>
    </row>
    <row r="141" spans="2:16" ht="17.25" customHeight="1">
      <c r="B141" s="11" t="s">
        <v>7</v>
      </c>
      <c r="C141" s="19">
        <f t="shared" si="35"/>
        <v>937</v>
      </c>
      <c r="D141" s="20">
        <v>308.01</v>
      </c>
      <c r="E141" s="19">
        <v>682</v>
      </c>
      <c r="F141" s="20">
        <v>235</v>
      </c>
      <c r="G141" s="19">
        <v>229</v>
      </c>
      <c r="H141" s="20">
        <v>122</v>
      </c>
      <c r="I141" s="19">
        <v>290</v>
      </c>
      <c r="J141" s="20">
        <v>74</v>
      </c>
      <c r="K141" s="19">
        <v>163</v>
      </c>
      <c r="L141" s="20">
        <v>39</v>
      </c>
      <c r="M141" s="19">
        <v>6</v>
      </c>
      <c r="N141" s="20">
        <v>1.01</v>
      </c>
      <c r="O141" s="19">
        <v>249</v>
      </c>
      <c r="P141" s="20">
        <v>72</v>
      </c>
    </row>
    <row r="142" spans="2:16" ht="17.25" customHeight="1">
      <c r="B142" s="11" t="s">
        <v>8</v>
      </c>
      <c r="C142" s="19">
        <f t="shared" si="35"/>
        <v>1127</v>
      </c>
      <c r="D142" s="20">
        <v>346.70000000000005</v>
      </c>
      <c r="E142" s="19">
        <v>743</v>
      </c>
      <c r="F142" s="20">
        <v>236.65</v>
      </c>
      <c r="G142" s="19">
        <v>240</v>
      </c>
      <c r="H142" s="20">
        <v>114</v>
      </c>
      <c r="I142" s="19">
        <v>338</v>
      </c>
      <c r="J142" s="20">
        <v>85</v>
      </c>
      <c r="K142" s="19">
        <v>165</v>
      </c>
      <c r="L142" s="20">
        <v>37.65</v>
      </c>
      <c r="M142" s="19">
        <v>6</v>
      </c>
      <c r="N142" s="20">
        <v>1.05</v>
      </c>
      <c r="O142" s="19">
        <v>378</v>
      </c>
      <c r="P142" s="20">
        <v>109</v>
      </c>
    </row>
    <row r="143" spans="2:16" ht="17.25" customHeight="1">
      <c r="B143" s="11" t="s">
        <v>9</v>
      </c>
      <c r="C143" s="19">
        <f t="shared" si="35"/>
        <v>1087</v>
      </c>
      <c r="D143" s="20">
        <v>303.33</v>
      </c>
      <c r="E143" s="19">
        <v>687</v>
      </c>
      <c r="F143" s="20">
        <v>241.32999999999998</v>
      </c>
      <c r="G143" s="19">
        <v>256</v>
      </c>
      <c r="H143" s="20">
        <v>133</v>
      </c>
      <c r="I143" s="19">
        <v>309</v>
      </c>
      <c r="J143" s="20">
        <v>79</v>
      </c>
      <c r="K143" s="19">
        <v>122</v>
      </c>
      <c r="L143" s="20">
        <v>29.33</v>
      </c>
      <c r="M143" s="19">
        <v>12</v>
      </c>
      <c r="N143" s="20">
        <v>2</v>
      </c>
      <c r="O143" s="19">
        <v>388</v>
      </c>
      <c r="P143" s="20">
        <v>60</v>
      </c>
    </row>
    <row r="144" spans="2:16" ht="17.25" customHeight="1">
      <c r="B144" s="11" t="s">
        <v>10</v>
      </c>
      <c r="C144" s="19">
        <f t="shared" si="35"/>
        <v>1220</v>
      </c>
      <c r="D144" s="20">
        <v>400</v>
      </c>
      <c r="E144" s="19">
        <v>907</v>
      </c>
      <c r="F144" s="20">
        <v>332</v>
      </c>
      <c r="G144" s="19">
        <v>383</v>
      </c>
      <c r="H144" s="20">
        <v>201</v>
      </c>
      <c r="I144" s="19">
        <v>368</v>
      </c>
      <c r="J144" s="20">
        <v>93</v>
      </c>
      <c r="K144" s="19">
        <v>156</v>
      </c>
      <c r="L144" s="20">
        <v>38</v>
      </c>
      <c r="M144" s="19">
        <v>23</v>
      </c>
      <c r="N144" s="20">
        <v>4</v>
      </c>
      <c r="O144" s="19">
        <v>290</v>
      </c>
      <c r="P144" s="20">
        <v>64</v>
      </c>
    </row>
    <row r="145" spans="2:16" ht="17.25" customHeight="1">
      <c r="B145" s="11" t="s">
        <v>12</v>
      </c>
      <c r="C145" s="19">
        <f t="shared" si="35"/>
        <v>1508</v>
      </c>
      <c r="D145" s="20">
        <v>470</v>
      </c>
      <c r="E145" s="19">
        <v>1185</v>
      </c>
      <c r="F145" s="20">
        <v>400</v>
      </c>
      <c r="G145" s="19">
        <v>449</v>
      </c>
      <c r="H145" s="20">
        <v>217</v>
      </c>
      <c r="I145" s="19">
        <v>532</v>
      </c>
      <c r="J145" s="20">
        <v>134</v>
      </c>
      <c r="K145" s="19">
        <v>204</v>
      </c>
      <c r="L145" s="20">
        <v>49</v>
      </c>
      <c r="M145" s="19">
        <v>23</v>
      </c>
      <c r="N145" s="20">
        <v>4</v>
      </c>
      <c r="O145" s="19">
        <v>300</v>
      </c>
      <c r="P145" s="20">
        <v>66</v>
      </c>
    </row>
    <row r="146" spans="2:16" ht="17.25" customHeight="1">
      <c r="B146" s="11" t="s">
        <v>13</v>
      </c>
      <c r="C146" s="19">
        <f t="shared" si="35"/>
        <v>1292</v>
      </c>
      <c r="D146" s="20">
        <v>385</v>
      </c>
      <c r="E146" s="19">
        <v>1039</v>
      </c>
      <c r="F146" s="20">
        <v>330</v>
      </c>
      <c r="G146" s="19">
        <v>286</v>
      </c>
      <c r="H146" s="20">
        <v>143</v>
      </c>
      <c r="I146" s="19">
        <v>558</v>
      </c>
      <c r="J146" s="20">
        <v>140</v>
      </c>
      <c r="K146" s="19">
        <v>195</v>
      </c>
      <c r="L146" s="20">
        <v>47</v>
      </c>
      <c r="M146" s="19">
        <v>18</v>
      </c>
      <c r="N146" s="20">
        <v>3</v>
      </c>
      <c r="O146" s="19">
        <v>235</v>
      </c>
      <c r="P146" s="20">
        <v>52</v>
      </c>
    </row>
    <row r="147" spans="2:16" ht="17.25" customHeight="1">
      <c r="B147" s="11" t="s">
        <v>11</v>
      </c>
      <c r="C147" s="19">
        <f t="shared" si="35"/>
        <v>1437</v>
      </c>
      <c r="D147" s="20">
        <v>442.33</v>
      </c>
      <c r="E147" s="19">
        <v>1090</v>
      </c>
      <c r="F147" s="20">
        <v>367</v>
      </c>
      <c r="G147" s="19">
        <v>381</v>
      </c>
      <c r="H147" s="20">
        <v>191</v>
      </c>
      <c r="I147" s="19">
        <v>507</v>
      </c>
      <c r="J147" s="20">
        <v>127</v>
      </c>
      <c r="K147" s="19">
        <v>202</v>
      </c>
      <c r="L147" s="20">
        <v>49</v>
      </c>
      <c r="M147" s="19">
        <v>15</v>
      </c>
      <c r="N147" s="20">
        <v>2.33</v>
      </c>
      <c r="O147" s="19">
        <v>332</v>
      </c>
      <c r="P147" s="20">
        <v>73</v>
      </c>
    </row>
    <row r="148" spans="2:16" ht="17.25" customHeight="1" thickBot="1">
      <c r="B148" s="12" t="s">
        <v>17</v>
      </c>
      <c r="C148" s="21">
        <f>SUM(C136:C147)</f>
        <v>15013</v>
      </c>
      <c r="D148" s="22">
        <f>SUM(D136:D147)</f>
        <v>4556.84</v>
      </c>
      <c r="E148" s="21">
        <f>SUM(E136:E147)</f>
        <v>11204</v>
      </c>
      <c r="F148" s="22">
        <f>SUM(F136:F147)</f>
        <v>3699.88</v>
      </c>
      <c r="G148" s="21">
        <f aca="true" t="shared" si="36" ref="G148:P148">SUM(G136:G147)</f>
        <v>3702</v>
      </c>
      <c r="H148" s="22">
        <f t="shared" si="36"/>
        <v>1845</v>
      </c>
      <c r="I148" s="21">
        <f t="shared" si="36"/>
        <v>5283</v>
      </c>
      <c r="J148" s="22">
        <f t="shared" si="36"/>
        <v>1328</v>
      </c>
      <c r="K148" s="21">
        <f t="shared" si="36"/>
        <v>2219</v>
      </c>
      <c r="L148" s="22">
        <f t="shared" si="36"/>
        <v>526.8799999999999</v>
      </c>
      <c r="M148" s="21">
        <f t="shared" si="36"/>
        <v>236</v>
      </c>
      <c r="N148" s="22">
        <f t="shared" si="36"/>
        <v>38.96</v>
      </c>
      <c r="O148" s="21">
        <f t="shared" si="36"/>
        <v>3573</v>
      </c>
      <c r="P148" s="22">
        <f t="shared" si="36"/>
        <v>818</v>
      </c>
    </row>
    <row r="149" spans="2:16" ht="17.25" customHeight="1" thickTop="1">
      <c r="B149" s="13">
        <v>2012</v>
      </c>
      <c r="C149" s="23"/>
      <c r="D149" s="24"/>
      <c r="E149" s="25"/>
      <c r="F149" s="26"/>
      <c r="G149" s="25"/>
      <c r="H149" s="26"/>
      <c r="I149" s="25"/>
      <c r="J149" s="26"/>
      <c r="K149" s="25"/>
      <c r="L149" s="26"/>
      <c r="M149" s="25"/>
      <c r="N149" s="26"/>
      <c r="O149" s="25"/>
      <c r="P149" s="26"/>
    </row>
    <row r="150" spans="2:16" ht="17.25" customHeight="1">
      <c r="B150" s="11" t="s">
        <v>18</v>
      </c>
      <c r="C150" s="19">
        <f>+E150+M150+O150</f>
        <v>1708</v>
      </c>
      <c r="D150" s="20">
        <v>560.089</v>
      </c>
      <c r="E150" s="19">
        <v>1491</v>
      </c>
      <c r="F150" s="20">
        <v>515</v>
      </c>
      <c r="G150" s="19">
        <v>619</v>
      </c>
      <c r="H150" s="20">
        <v>301</v>
      </c>
      <c r="I150" s="19">
        <v>655</v>
      </c>
      <c r="J150" s="20">
        <v>164</v>
      </c>
      <c r="K150" s="19">
        <v>217</v>
      </c>
      <c r="L150" s="20">
        <v>50</v>
      </c>
      <c r="M150" s="19">
        <v>7</v>
      </c>
      <c r="N150" s="20">
        <v>1.089</v>
      </c>
      <c r="O150" s="19">
        <v>210</v>
      </c>
      <c r="P150" s="20">
        <v>44</v>
      </c>
    </row>
    <row r="151" spans="2:16" ht="17.25" customHeight="1">
      <c r="B151" s="11" t="s">
        <v>4</v>
      </c>
      <c r="C151" s="19">
        <f aca="true" t="shared" si="37" ref="C151:C161">+E151+M151+O151</f>
        <v>1408</v>
      </c>
      <c r="D151" s="20">
        <v>457</v>
      </c>
      <c r="E151" s="19">
        <v>1215</v>
      </c>
      <c r="F151" s="20">
        <v>415</v>
      </c>
      <c r="G151" s="19">
        <v>490</v>
      </c>
      <c r="H151" s="20">
        <v>233</v>
      </c>
      <c r="I151" s="19">
        <v>543</v>
      </c>
      <c r="J151" s="20">
        <v>138</v>
      </c>
      <c r="K151" s="19">
        <v>182</v>
      </c>
      <c r="L151" s="20">
        <v>44</v>
      </c>
      <c r="M151" s="19">
        <v>11</v>
      </c>
      <c r="N151" s="20">
        <v>2</v>
      </c>
      <c r="O151" s="19">
        <v>182</v>
      </c>
      <c r="P151" s="20">
        <v>40</v>
      </c>
    </row>
    <row r="152" spans="2:16" ht="17.25" customHeight="1">
      <c r="B152" s="11" t="s">
        <v>5</v>
      </c>
      <c r="C152" s="19">
        <f t="shared" si="37"/>
        <v>1342</v>
      </c>
      <c r="D152" s="20">
        <v>416.3</v>
      </c>
      <c r="E152" s="19">
        <v>1146</v>
      </c>
      <c r="F152" s="20">
        <v>375</v>
      </c>
      <c r="G152" s="19">
        <v>414</v>
      </c>
      <c r="H152" s="20">
        <v>194</v>
      </c>
      <c r="I152" s="19">
        <v>530</v>
      </c>
      <c r="J152" s="20">
        <v>133</v>
      </c>
      <c r="K152" s="19">
        <v>202</v>
      </c>
      <c r="L152" s="20">
        <v>48</v>
      </c>
      <c r="M152" s="19">
        <v>15</v>
      </c>
      <c r="N152" s="20">
        <v>2.3</v>
      </c>
      <c r="O152" s="19">
        <v>181</v>
      </c>
      <c r="P152" s="20">
        <v>39</v>
      </c>
    </row>
    <row r="153" spans="2:16" ht="17.25" customHeight="1">
      <c r="B153" s="11" t="s">
        <v>6</v>
      </c>
      <c r="C153" s="19">
        <f t="shared" si="37"/>
        <v>1251</v>
      </c>
      <c r="D153" s="20">
        <v>416.9</v>
      </c>
      <c r="E153" s="19">
        <v>1056</v>
      </c>
      <c r="F153" s="20">
        <v>377</v>
      </c>
      <c r="G153" s="19">
        <v>479</v>
      </c>
      <c r="H153" s="20">
        <v>234</v>
      </c>
      <c r="I153" s="19">
        <v>399</v>
      </c>
      <c r="J153" s="20">
        <v>101</v>
      </c>
      <c r="K153" s="19">
        <v>178</v>
      </c>
      <c r="L153" s="20">
        <v>42</v>
      </c>
      <c r="M153" s="19">
        <v>20</v>
      </c>
      <c r="N153" s="20">
        <v>2.9</v>
      </c>
      <c r="O153" s="19">
        <v>175</v>
      </c>
      <c r="P153" s="20">
        <v>37</v>
      </c>
    </row>
    <row r="154" spans="2:16" ht="17.25" customHeight="1">
      <c r="B154" s="11" t="s">
        <v>33</v>
      </c>
      <c r="C154" s="19">
        <f t="shared" si="37"/>
        <v>1375</v>
      </c>
      <c r="D154" s="20">
        <v>431.2</v>
      </c>
      <c r="E154" s="19">
        <v>1072</v>
      </c>
      <c r="F154" s="20">
        <v>370</v>
      </c>
      <c r="G154" s="19">
        <v>400</v>
      </c>
      <c r="H154" s="20">
        <v>195</v>
      </c>
      <c r="I154" s="19">
        <v>434</v>
      </c>
      <c r="J154" s="20">
        <v>115</v>
      </c>
      <c r="K154" s="19">
        <v>238</v>
      </c>
      <c r="L154" s="20">
        <v>60</v>
      </c>
      <c r="M154" s="19">
        <v>38</v>
      </c>
      <c r="N154" s="20">
        <v>5.2</v>
      </c>
      <c r="O154" s="19">
        <v>265</v>
      </c>
      <c r="P154" s="20">
        <v>56</v>
      </c>
    </row>
    <row r="155" spans="2:16" ht="17.25" customHeight="1">
      <c r="B155" s="11" t="s">
        <v>7</v>
      </c>
      <c r="C155" s="19">
        <f t="shared" si="37"/>
        <v>1263</v>
      </c>
      <c r="D155" s="20">
        <v>390.5</v>
      </c>
      <c r="E155" s="19">
        <v>784</v>
      </c>
      <c r="F155" s="20">
        <v>285</v>
      </c>
      <c r="G155" s="19">
        <v>323</v>
      </c>
      <c r="H155" s="20">
        <v>169</v>
      </c>
      <c r="I155" s="19">
        <v>306</v>
      </c>
      <c r="J155" s="20">
        <v>77</v>
      </c>
      <c r="K155" s="19">
        <v>155</v>
      </c>
      <c r="L155" s="20">
        <v>39</v>
      </c>
      <c r="M155" s="19">
        <v>9</v>
      </c>
      <c r="N155" s="20">
        <v>1.5</v>
      </c>
      <c r="O155" s="19">
        <v>470</v>
      </c>
      <c r="P155" s="20">
        <v>104</v>
      </c>
    </row>
    <row r="156" spans="2:16" ht="17.25" customHeight="1">
      <c r="B156" s="11" t="s">
        <v>8</v>
      </c>
      <c r="C156" s="19">
        <f t="shared" si="37"/>
        <v>1228</v>
      </c>
      <c r="D156" s="20">
        <v>407.5</v>
      </c>
      <c r="E156" s="19">
        <v>903</v>
      </c>
      <c r="F156" s="20">
        <v>337</v>
      </c>
      <c r="G156" s="19">
        <v>447</v>
      </c>
      <c r="H156" s="20">
        <v>223</v>
      </c>
      <c r="I156" s="19">
        <v>325</v>
      </c>
      <c r="J156" s="20">
        <v>82</v>
      </c>
      <c r="K156" s="19">
        <v>131</v>
      </c>
      <c r="L156" s="20">
        <v>32</v>
      </c>
      <c r="M156" s="19">
        <v>16</v>
      </c>
      <c r="N156" s="20">
        <v>2.5</v>
      </c>
      <c r="O156" s="19">
        <v>309</v>
      </c>
      <c r="P156" s="20">
        <v>68</v>
      </c>
    </row>
    <row r="157" spans="2:16" ht="17.25" customHeight="1">
      <c r="B157" s="11" t="s">
        <v>9</v>
      </c>
      <c r="C157" s="19">
        <f t="shared" si="37"/>
        <v>1326</v>
      </c>
      <c r="D157" s="20">
        <v>415.5</v>
      </c>
      <c r="E157" s="19">
        <v>839</v>
      </c>
      <c r="F157" s="20">
        <v>306</v>
      </c>
      <c r="G157" s="19">
        <v>334</v>
      </c>
      <c r="H157" s="20">
        <v>183</v>
      </c>
      <c r="I157" s="19">
        <v>360</v>
      </c>
      <c r="J157" s="20">
        <v>87</v>
      </c>
      <c r="K157" s="19">
        <v>145</v>
      </c>
      <c r="L157" s="20">
        <v>36</v>
      </c>
      <c r="M157" s="19">
        <v>36</v>
      </c>
      <c r="N157" s="20">
        <v>5.5</v>
      </c>
      <c r="O157" s="19">
        <v>451</v>
      </c>
      <c r="P157" s="20">
        <v>104</v>
      </c>
    </row>
    <row r="158" spans="2:16" ht="17.25" customHeight="1">
      <c r="B158" s="11" t="s">
        <v>10</v>
      </c>
      <c r="C158" s="19">
        <f t="shared" si="37"/>
        <v>1448</v>
      </c>
      <c r="D158" s="20">
        <v>447.1</v>
      </c>
      <c r="E158" s="19">
        <v>1060</v>
      </c>
      <c r="F158" s="20">
        <v>369</v>
      </c>
      <c r="G158" s="19">
        <v>397</v>
      </c>
      <c r="H158" s="20">
        <v>203</v>
      </c>
      <c r="I158" s="19">
        <v>484</v>
      </c>
      <c r="J158" s="20">
        <v>126</v>
      </c>
      <c r="K158" s="19">
        <v>179</v>
      </c>
      <c r="L158" s="20">
        <v>40</v>
      </c>
      <c r="M158" s="19">
        <v>17</v>
      </c>
      <c r="N158" s="20">
        <v>3.1</v>
      </c>
      <c r="O158" s="19">
        <v>371</v>
      </c>
      <c r="P158" s="20">
        <v>75</v>
      </c>
    </row>
    <row r="159" spans="2:16" ht="17.25" customHeight="1">
      <c r="B159" s="11" t="s">
        <v>12</v>
      </c>
      <c r="C159" s="19">
        <f t="shared" si="37"/>
        <v>1603</v>
      </c>
      <c r="D159" s="20">
        <v>521.7</v>
      </c>
      <c r="E159" s="19">
        <v>1202</v>
      </c>
      <c r="F159" s="20">
        <v>434</v>
      </c>
      <c r="G159" s="19">
        <v>502</v>
      </c>
      <c r="H159" s="20">
        <v>261</v>
      </c>
      <c r="I159" s="19">
        <v>503</v>
      </c>
      <c r="J159" s="20">
        <v>126</v>
      </c>
      <c r="K159" s="19">
        <v>197</v>
      </c>
      <c r="L159" s="20">
        <v>47</v>
      </c>
      <c r="M159" s="19">
        <v>12</v>
      </c>
      <c r="N159" s="20">
        <v>1.7</v>
      </c>
      <c r="O159" s="19">
        <v>389</v>
      </c>
      <c r="P159" s="20">
        <v>86</v>
      </c>
    </row>
    <row r="160" spans="2:16" ht="17.25" customHeight="1">
      <c r="B160" s="11" t="s">
        <v>13</v>
      </c>
      <c r="C160" s="19">
        <f t="shared" si="37"/>
        <v>1383</v>
      </c>
      <c r="D160" s="20">
        <v>434</v>
      </c>
      <c r="E160" s="19">
        <v>1111</v>
      </c>
      <c r="F160" s="20">
        <v>380</v>
      </c>
      <c r="G160" s="19">
        <v>416</v>
      </c>
      <c r="H160" s="20">
        <v>212</v>
      </c>
      <c r="I160" s="19">
        <v>499</v>
      </c>
      <c r="J160" s="20">
        <v>125</v>
      </c>
      <c r="K160" s="19">
        <v>196</v>
      </c>
      <c r="L160" s="20">
        <v>43</v>
      </c>
      <c r="M160" s="19">
        <v>12</v>
      </c>
      <c r="N160" s="20">
        <v>2</v>
      </c>
      <c r="O160" s="19">
        <v>260</v>
      </c>
      <c r="P160" s="20">
        <v>52</v>
      </c>
    </row>
    <row r="161" spans="2:16" ht="17.25" customHeight="1">
      <c r="B161" s="11" t="s">
        <v>11</v>
      </c>
      <c r="C161" s="19">
        <f t="shared" si="37"/>
        <v>1376</v>
      </c>
      <c r="D161" s="20">
        <v>428</v>
      </c>
      <c r="E161" s="19">
        <v>1113</v>
      </c>
      <c r="F161" s="20">
        <v>374</v>
      </c>
      <c r="G161" s="19">
        <v>503</v>
      </c>
      <c r="H161" s="20">
        <v>224</v>
      </c>
      <c r="I161" s="19">
        <v>445</v>
      </c>
      <c r="J161" s="20">
        <v>112</v>
      </c>
      <c r="K161" s="19">
        <v>165</v>
      </c>
      <c r="L161" s="20">
        <v>38</v>
      </c>
      <c r="M161" s="19">
        <v>21</v>
      </c>
      <c r="N161" s="20">
        <v>3</v>
      </c>
      <c r="O161" s="19">
        <v>242</v>
      </c>
      <c r="P161" s="20">
        <v>51</v>
      </c>
    </row>
    <row r="162" spans="2:16" ht="17.25" customHeight="1" thickBot="1">
      <c r="B162" s="12" t="s">
        <v>17</v>
      </c>
      <c r="C162" s="21">
        <f>SUM(C150:C161)</f>
        <v>16711</v>
      </c>
      <c r="D162" s="22">
        <f>SUM(D150:D161)</f>
        <v>5325.789</v>
      </c>
      <c r="E162" s="21">
        <f>SUM(E150:E161)</f>
        <v>12992</v>
      </c>
      <c r="F162" s="22">
        <f>SUM(F150:F161)</f>
        <v>4537</v>
      </c>
      <c r="G162" s="21">
        <f aca="true" t="shared" si="38" ref="G162:P162">SUM(G150:G161)</f>
        <v>5324</v>
      </c>
      <c r="H162" s="22">
        <f t="shared" si="38"/>
        <v>2632</v>
      </c>
      <c r="I162" s="21">
        <f t="shared" si="38"/>
        <v>5483</v>
      </c>
      <c r="J162" s="22">
        <f t="shared" si="38"/>
        <v>1386</v>
      </c>
      <c r="K162" s="21">
        <f t="shared" si="38"/>
        <v>2185</v>
      </c>
      <c r="L162" s="22">
        <f t="shared" si="38"/>
        <v>519</v>
      </c>
      <c r="M162" s="21">
        <f t="shared" si="38"/>
        <v>214</v>
      </c>
      <c r="N162" s="22">
        <f t="shared" si="38"/>
        <v>32.789</v>
      </c>
      <c r="O162" s="21">
        <f t="shared" si="38"/>
        <v>3505</v>
      </c>
      <c r="P162" s="22">
        <f t="shared" si="38"/>
        <v>756</v>
      </c>
    </row>
    <row r="163" spans="2:16" ht="17.25" customHeight="1" thickTop="1">
      <c r="B163" s="13">
        <v>2011</v>
      </c>
      <c r="C163" s="23"/>
      <c r="D163" s="24"/>
      <c r="E163" s="25"/>
      <c r="F163" s="26"/>
      <c r="G163" s="25"/>
      <c r="H163" s="26"/>
      <c r="I163" s="25"/>
      <c r="J163" s="26"/>
      <c r="K163" s="25"/>
      <c r="L163" s="26"/>
      <c r="M163" s="25"/>
      <c r="N163" s="26"/>
      <c r="O163" s="25"/>
      <c r="P163" s="26"/>
    </row>
    <row r="164" spans="2:16" ht="17.25" customHeight="1">
      <c r="B164" s="11" t="s">
        <v>18</v>
      </c>
      <c r="C164" s="19">
        <f>+E164+M164+O164</f>
        <v>1674</v>
      </c>
      <c r="D164" s="20">
        <v>478</v>
      </c>
      <c r="E164" s="19">
        <v>1178</v>
      </c>
      <c r="F164" s="20">
        <v>372</v>
      </c>
      <c r="G164" s="19">
        <v>378</v>
      </c>
      <c r="H164" s="20">
        <v>169</v>
      </c>
      <c r="I164" s="19">
        <v>617</v>
      </c>
      <c r="J164" s="20">
        <v>162</v>
      </c>
      <c r="K164" s="19">
        <v>183</v>
      </c>
      <c r="L164" s="20">
        <v>41</v>
      </c>
      <c r="M164" s="19">
        <v>13</v>
      </c>
      <c r="N164" s="20">
        <v>2</v>
      </c>
      <c r="O164" s="19">
        <v>483</v>
      </c>
      <c r="P164" s="20">
        <v>104</v>
      </c>
    </row>
    <row r="165" spans="2:16" ht="17.25" customHeight="1">
      <c r="B165" s="11" t="s">
        <v>4</v>
      </c>
      <c r="C165" s="19">
        <f aca="true" t="shared" si="39" ref="C165:C175">+E165+M165+O165</f>
        <v>1524</v>
      </c>
      <c r="D165" s="20">
        <v>415</v>
      </c>
      <c r="E165" s="19">
        <v>1077</v>
      </c>
      <c r="F165" s="20">
        <v>318</v>
      </c>
      <c r="G165" s="19">
        <v>296</v>
      </c>
      <c r="H165" s="20">
        <v>119</v>
      </c>
      <c r="I165" s="19">
        <v>607</v>
      </c>
      <c r="J165" s="20">
        <v>160</v>
      </c>
      <c r="K165" s="19">
        <v>174</v>
      </c>
      <c r="L165" s="20">
        <v>39</v>
      </c>
      <c r="M165" s="19">
        <v>13</v>
      </c>
      <c r="N165" s="20">
        <v>2</v>
      </c>
      <c r="O165" s="19">
        <v>434</v>
      </c>
      <c r="P165" s="20">
        <v>95</v>
      </c>
    </row>
    <row r="166" spans="2:16" ht="17.25" customHeight="1">
      <c r="B166" s="11" t="s">
        <v>5</v>
      </c>
      <c r="C166" s="19">
        <f t="shared" si="39"/>
        <v>1338</v>
      </c>
      <c r="D166" s="20">
        <v>379</v>
      </c>
      <c r="E166" s="19">
        <v>938</v>
      </c>
      <c r="F166" s="20">
        <v>294</v>
      </c>
      <c r="G166" s="19">
        <v>233</v>
      </c>
      <c r="H166" s="20">
        <v>115</v>
      </c>
      <c r="I166" s="19">
        <v>537</v>
      </c>
      <c r="J166" s="20">
        <v>141</v>
      </c>
      <c r="K166" s="19">
        <v>168</v>
      </c>
      <c r="L166" s="20">
        <v>38</v>
      </c>
      <c r="M166" s="19">
        <v>16</v>
      </c>
      <c r="N166" s="20">
        <v>3</v>
      </c>
      <c r="O166" s="19">
        <v>384</v>
      </c>
      <c r="P166" s="20">
        <v>82</v>
      </c>
    </row>
    <row r="167" spans="2:16" ht="17.25" customHeight="1">
      <c r="B167" s="11" t="s">
        <v>6</v>
      </c>
      <c r="C167" s="19">
        <f t="shared" si="39"/>
        <v>1056</v>
      </c>
      <c r="D167" s="20">
        <v>307</v>
      </c>
      <c r="E167" s="19">
        <v>714</v>
      </c>
      <c r="F167" s="20">
        <v>234</v>
      </c>
      <c r="G167" s="19">
        <v>219</v>
      </c>
      <c r="H167" s="20">
        <v>110</v>
      </c>
      <c r="I167" s="19">
        <v>362</v>
      </c>
      <c r="J167" s="20">
        <v>93</v>
      </c>
      <c r="K167" s="19">
        <v>133</v>
      </c>
      <c r="L167" s="20">
        <v>31</v>
      </c>
      <c r="M167" s="19">
        <v>11</v>
      </c>
      <c r="N167" s="20">
        <v>2</v>
      </c>
      <c r="O167" s="19">
        <v>331</v>
      </c>
      <c r="P167" s="20">
        <v>71</v>
      </c>
    </row>
    <row r="168" spans="2:16" ht="17.25" customHeight="1">
      <c r="B168" s="11" t="s">
        <v>33</v>
      </c>
      <c r="C168" s="19">
        <f t="shared" si="39"/>
        <v>1311</v>
      </c>
      <c r="D168" s="20">
        <v>388</v>
      </c>
      <c r="E168" s="19">
        <v>885</v>
      </c>
      <c r="F168" s="20">
        <v>299</v>
      </c>
      <c r="G168" s="19">
        <v>310</v>
      </c>
      <c r="H168" s="20">
        <v>160</v>
      </c>
      <c r="I168" s="19">
        <v>391</v>
      </c>
      <c r="J168" s="20">
        <v>99</v>
      </c>
      <c r="K168" s="19">
        <v>184</v>
      </c>
      <c r="L168" s="20">
        <v>40</v>
      </c>
      <c r="M168" s="19">
        <v>12</v>
      </c>
      <c r="N168" s="20">
        <v>2</v>
      </c>
      <c r="O168" s="19">
        <v>414</v>
      </c>
      <c r="P168" s="20">
        <v>87</v>
      </c>
    </row>
    <row r="169" spans="2:16" ht="17.25" customHeight="1">
      <c r="B169" s="11" t="s">
        <v>7</v>
      </c>
      <c r="C169" s="19">
        <f t="shared" si="39"/>
        <v>1147</v>
      </c>
      <c r="D169" s="20">
        <v>349</v>
      </c>
      <c r="E169" s="19">
        <v>746</v>
      </c>
      <c r="F169" s="20">
        <v>257</v>
      </c>
      <c r="G169" s="19">
        <v>280</v>
      </c>
      <c r="H169" s="20">
        <v>139</v>
      </c>
      <c r="I169" s="19">
        <v>338</v>
      </c>
      <c r="J169" s="20">
        <v>86</v>
      </c>
      <c r="K169" s="19">
        <v>128</v>
      </c>
      <c r="L169" s="20">
        <v>32</v>
      </c>
      <c r="M169" s="19">
        <v>15</v>
      </c>
      <c r="N169" s="20">
        <v>2</v>
      </c>
      <c r="O169" s="19">
        <v>386</v>
      </c>
      <c r="P169" s="20">
        <v>90</v>
      </c>
    </row>
    <row r="170" spans="2:16" ht="17.25" customHeight="1">
      <c r="B170" s="11" t="s">
        <v>8</v>
      </c>
      <c r="C170" s="19">
        <f t="shared" si="39"/>
        <v>998</v>
      </c>
      <c r="D170" s="20">
        <v>300</v>
      </c>
      <c r="E170" s="19">
        <v>673</v>
      </c>
      <c r="F170" s="20">
        <v>233</v>
      </c>
      <c r="G170" s="19">
        <v>264</v>
      </c>
      <c r="H170" s="20">
        <v>130</v>
      </c>
      <c r="I170" s="19">
        <v>263</v>
      </c>
      <c r="J170" s="20">
        <v>69</v>
      </c>
      <c r="K170" s="19">
        <v>146</v>
      </c>
      <c r="L170" s="20">
        <v>34</v>
      </c>
      <c r="M170" s="19">
        <v>15</v>
      </c>
      <c r="N170" s="20">
        <v>2</v>
      </c>
      <c r="O170" s="19">
        <v>310</v>
      </c>
      <c r="P170" s="20">
        <v>65</v>
      </c>
    </row>
    <row r="171" spans="2:16" ht="17.25" customHeight="1">
      <c r="B171" s="11" t="s">
        <v>9</v>
      </c>
      <c r="C171" s="19">
        <f t="shared" si="39"/>
        <v>1142</v>
      </c>
      <c r="D171" s="20">
        <v>364</v>
      </c>
      <c r="E171" s="19">
        <v>808</v>
      </c>
      <c r="F171" s="20">
        <v>293</v>
      </c>
      <c r="G171" s="19">
        <v>363</v>
      </c>
      <c r="H171" s="20">
        <v>182</v>
      </c>
      <c r="I171" s="19">
        <v>327</v>
      </c>
      <c r="J171" s="20">
        <v>83</v>
      </c>
      <c r="K171" s="19">
        <v>118</v>
      </c>
      <c r="L171" s="20">
        <v>28</v>
      </c>
      <c r="M171" s="19">
        <v>17</v>
      </c>
      <c r="N171" s="20">
        <v>3</v>
      </c>
      <c r="O171" s="19">
        <v>317</v>
      </c>
      <c r="P171" s="20">
        <v>68</v>
      </c>
    </row>
    <row r="172" spans="2:16" ht="17.25" customHeight="1">
      <c r="B172" s="11" t="s">
        <v>10</v>
      </c>
      <c r="C172" s="19">
        <f t="shared" si="39"/>
        <v>1250</v>
      </c>
      <c r="D172" s="20">
        <v>362</v>
      </c>
      <c r="E172" s="19">
        <v>955</v>
      </c>
      <c r="F172" s="20">
        <v>300</v>
      </c>
      <c r="G172" s="19">
        <v>393</v>
      </c>
      <c r="H172" s="20">
        <v>160</v>
      </c>
      <c r="I172" s="19">
        <v>423</v>
      </c>
      <c r="J172" s="20">
        <v>107</v>
      </c>
      <c r="K172" s="19">
        <v>139</v>
      </c>
      <c r="L172" s="20">
        <v>33</v>
      </c>
      <c r="M172" s="19">
        <v>31</v>
      </c>
      <c r="N172" s="20">
        <v>5</v>
      </c>
      <c r="O172" s="19">
        <v>264</v>
      </c>
      <c r="P172" s="20">
        <v>57</v>
      </c>
    </row>
    <row r="173" spans="2:16" ht="17.25" customHeight="1">
      <c r="B173" s="11" t="s">
        <v>12</v>
      </c>
      <c r="C173" s="19">
        <f t="shared" si="39"/>
        <v>1484</v>
      </c>
      <c r="D173" s="20">
        <v>495</v>
      </c>
      <c r="E173" s="19">
        <v>1241</v>
      </c>
      <c r="F173" s="20">
        <v>442</v>
      </c>
      <c r="G173" s="19">
        <v>525</v>
      </c>
      <c r="H173" s="20">
        <v>264</v>
      </c>
      <c r="I173" s="19">
        <v>520</v>
      </c>
      <c r="J173" s="20">
        <v>131</v>
      </c>
      <c r="K173" s="19">
        <v>196</v>
      </c>
      <c r="L173" s="20">
        <v>47</v>
      </c>
      <c r="M173" s="19">
        <v>12</v>
      </c>
      <c r="N173" s="20">
        <v>2</v>
      </c>
      <c r="O173" s="19">
        <v>231</v>
      </c>
      <c r="P173" s="20">
        <v>51</v>
      </c>
    </row>
    <row r="174" spans="2:16" ht="17.25" customHeight="1">
      <c r="B174" s="11" t="s">
        <v>13</v>
      </c>
      <c r="C174" s="19">
        <f t="shared" si="39"/>
        <v>1484</v>
      </c>
      <c r="D174" s="20">
        <v>495</v>
      </c>
      <c r="E174" s="19">
        <v>1255</v>
      </c>
      <c r="F174" s="20">
        <v>446</v>
      </c>
      <c r="G174" s="19">
        <v>538</v>
      </c>
      <c r="H174" s="20">
        <v>267</v>
      </c>
      <c r="I174" s="19">
        <v>539</v>
      </c>
      <c r="J174" s="20">
        <v>136</v>
      </c>
      <c r="K174" s="19">
        <v>178</v>
      </c>
      <c r="L174" s="20">
        <v>43</v>
      </c>
      <c r="M174" s="19">
        <v>13</v>
      </c>
      <c r="N174" s="20">
        <v>2</v>
      </c>
      <c r="O174" s="19">
        <v>216</v>
      </c>
      <c r="P174" s="20">
        <v>47</v>
      </c>
    </row>
    <row r="175" spans="2:16" ht="17.25" customHeight="1">
      <c r="B175" s="11" t="s">
        <v>11</v>
      </c>
      <c r="C175" s="19">
        <f t="shared" si="39"/>
        <v>1590</v>
      </c>
      <c r="D175" s="20">
        <v>495</v>
      </c>
      <c r="E175" s="19">
        <v>1343</v>
      </c>
      <c r="F175" s="20">
        <v>446</v>
      </c>
      <c r="G175" s="19">
        <v>545</v>
      </c>
      <c r="H175" s="20">
        <v>260</v>
      </c>
      <c r="I175" s="19">
        <v>627</v>
      </c>
      <c r="J175" s="20">
        <v>148</v>
      </c>
      <c r="K175" s="19">
        <v>171</v>
      </c>
      <c r="L175" s="20">
        <v>38</v>
      </c>
      <c r="M175" s="19">
        <v>8</v>
      </c>
      <c r="N175" s="20">
        <v>1</v>
      </c>
      <c r="O175" s="19">
        <v>239</v>
      </c>
      <c r="P175" s="20">
        <v>48</v>
      </c>
    </row>
    <row r="176" spans="2:16" ht="17.25" customHeight="1" thickBot="1">
      <c r="B176" s="12" t="s">
        <v>17</v>
      </c>
      <c r="C176" s="21">
        <f>SUM(C164:C175)</f>
        <v>15998</v>
      </c>
      <c r="D176" s="22">
        <f>SUM(D164:D175)</f>
        <v>4827</v>
      </c>
      <c r="E176" s="21">
        <f>SUM(E164:E175)</f>
        <v>11813</v>
      </c>
      <c r="F176" s="22">
        <f>SUM(F164:F175)</f>
        <v>3934</v>
      </c>
      <c r="G176" s="21">
        <f aca="true" t="shared" si="40" ref="G176:P176">SUM(G164:G175)</f>
        <v>4344</v>
      </c>
      <c r="H176" s="22">
        <f t="shared" si="40"/>
        <v>2075</v>
      </c>
      <c r="I176" s="21">
        <f t="shared" si="40"/>
        <v>5551</v>
      </c>
      <c r="J176" s="22">
        <f t="shared" si="40"/>
        <v>1415</v>
      </c>
      <c r="K176" s="21">
        <f t="shared" si="40"/>
        <v>1918</v>
      </c>
      <c r="L176" s="22">
        <f t="shared" si="40"/>
        <v>444</v>
      </c>
      <c r="M176" s="21">
        <f t="shared" si="40"/>
        <v>176</v>
      </c>
      <c r="N176" s="22">
        <f t="shared" si="40"/>
        <v>28</v>
      </c>
      <c r="O176" s="21">
        <f t="shared" si="40"/>
        <v>4009</v>
      </c>
      <c r="P176" s="22">
        <f t="shared" si="40"/>
        <v>865</v>
      </c>
    </row>
    <row r="177" spans="2:16" ht="17.25" customHeight="1" thickTop="1">
      <c r="B177" s="13">
        <v>2010</v>
      </c>
      <c r="C177" s="23"/>
      <c r="D177" s="24"/>
      <c r="E177" s="25"/>
      <c r="F177" s="26"/>
      <c r="G177" s="25"/>
      <c r="H177" s="26"/>
      <c r="I177" s="25"/>
      <c r="J177" s="26"/>
      <c r="K177" s="25"/>
      <c r="L177" s="26"/>
      <c r="M177" s="25"/>
      <c r="N177" s="26"/>
      <c r="O177" s="25"/>
      <c r="P177" s="26"/>
    </row>
    <row r="178" spans="2:16" ht="17.25" customHeight="1">
      <c r="B178" s="11" t="s">
        <v>18</v>
      </c>
      <c r="C178" s="19">
        <f>+E178+M178+O178</f>
        <v>1614</v>
      </c>
      <c r="D178" s="20">
        <v>432.31119</v>
      </c>
      <c r="E178" s="19">
        <v>1052</v>
      </c>
      <c r="F178" s="20">
        <v>313.87949000000003</v>
      </c>
      <c r="G178" s="19">
        <v>237</v>
      </c>
      <c r="H178" s="20">
        <v>112.45649999999999</v>
      </c>
      <c r="I178" s="19">
        <v>609</v>
      </c>
      <c r="J178" s="20">
        <v>153.72987</v>
      </c>
      <c r="K178" s="19">
        <v>206</v>
      </c>
      <c r="L178" s="20">
        <v>47.69312</v>
      </c>
      <c r="M178" s="19">
        <v>14</v>
      </c>
      <c r="N178" s="20">
        <v>2.51874</v>
      </c>
      <c r="O178" s="19">
        <v>548</v>
      </c>
      <c r="P178" s="20">
        <v>115.91296000000001</v>
      </c>
    </row>
    <row r="179" spans="2:16" ht="17.25" customHeight="1">
      <c r="B179" s="11" t="s">
        <v>4</v>
      </c>
      <c r="C179" s="19">
        <f aca="true" t="shared" si="41" ref="C179:C189">+E179+M179+O179</f>
        <v>1231</v>
      </c>
      <c r="D179" s="20">
        <v>337.23060999999996</v>
      </c>
      <c r="E179" s="19">
        <v>887</v>
      </c>
      <c r="F179" s="20">
        <v>265.54151</v>
      </c>
      <c r="G179" s="19">
        <v>179</v>
      </c>
      <c r="H179" s="20">
        <v>86.03814</v>
      </c>
      <c r="I179" s="19">
        <v>547</v>
      </c>
      <c r="J179" s="20">
        <v>142.28017000000003</v>
      </c>
      <c r="K179" s="19">
        <v>161</v>
      </c>
      <c r="L179" s="20">
        <v>37.2232</v>
      </c>
      <c r="M179" s="19">
        <v>23</v>
      </c>
      <c r="N179" s="20">
        <v>3.8939000000000004</v>
      </c>
      <c r="O179" s="19">
        <v>321</v>
      </c>
      <c r="P179" s="20">
        <v>67.7952</v>
      </c>
    </row>
    <row r="180" spans="2:16" ht="17.25" customHeight="1">
      <c r="B180" s="11" t="s">
        <v>5</v>
      </c>
      <c r="C180" s="19">
        <f t="shared" si="41"/>
        <v>1393</v>
      </c>
      <c r="D180" s="20">
        <v>413.52314000000007</v>
      </c>
      <c r="E180" s="19">
        <v>961</v>
      </c>
      <c r="F180" s="20">
        <v>324.16330000000005</v>
      </c>
      <c r="G180" s="19">
        <v>243</v>
      </c>
      <c r="H180" s="20">
        <v>146.772</v>
      </c>
      <c r="I180" s="19">
        <v>554</v>
      </c>
      <c r="J180" s="20">
        <v>139.55814</v>
      </c>
      <c r="K180" s="19">
        <v>164</v>
      </c>
      <c r="L180" s="20">
        <v>37.83316</v>
      </c>
      <c r="M180" s="19">
        <v>32</v>
      </c>
      <c r="N180" s="20">
        <v>5.08384</v>
      </c>
      <c r="O180" s="19">
        <v>400</v>
      </c>
      <c r="P180" s="20">
        <v>84.27600000000001</v>
      </c>
    </row>
    <row r="181" spans="2:16" ht="17.25" customHeight="1">
      <c r="B181" s="11" t="s">
        <v>6</v>
      </c>
      <c r="C181" s="19">
        <f t="shared" si="41"/>
        <v>1240</v>
      </c>
      <c r="D181" s="20">
        <v>340.64376</v>
      </c>
      <c r="E181" s="19">
        <v>805</v>
      </c>
      <c r="F181" s="20">
        <v>251.41236999999998</v>
      </c>
      <c r="G181" s="19">
        <v>224</v>
      </c>
      <c r="H181" s="20">
        <v>107.52</v>
      </c>
      <c r="I181" s="19">
        <v>440</v>
      </c>
      <c r="J181" s="20">
        <v>111.7204</v>
      </c>
      <c r="K181" s="19">
        <v>141</v>
      </c>
      <c r="L181" s="20">
        <v>32.171969999999995</v>
      </c>
      <c r="M181" s="19">
        <v>32</v>
      </c>
      <c r="N181" s="20">
        <v>5.3388800000000005</v>
      </c>
      <c r="O181" s="19">
        <v>403</v>
      </c>
      <c r="P181" s="20">
        <v>83.89251</v>
      </c>
    </row>
    <row r="182" spans="2:16" ht="17.25" customHeight="1">
      <c r="B182" s="11" t="s">
        <v>33</v>
      </c>
      <c r="C182" s="19">
        <f t="shared" si="41"/>
        <v>1192</v>
      </c>
      <c r="D182" s="20">
        <v>325.53639</v>
      </c>
      <c r="E182" s="19">
        <v>720</v>
      </c>
      <c r="F182" s="20">
        <v>222.67408</v>
      </c>
      <c r="G182" s="19">
        <v>204</v>
      </c>
      <c r="H182" s="20">
        <v>95.064</v>
      </c>
      <c r="I182" s="19">
        <v>380</v>
      </c>
      <c r="J182" s="20">
        <v>94.6124</v>
      </c>
      <c r="K182" s="19">
        <v>136</v>
      </c>
      <c r="L182" s="20">
        <v>32.99768</v>
      </c>
      <c r="M182" s="19">
        <v>46</v>
      </c>
      <c r="N182" s="20">
        <v>7.799300000000001</v>
      </c>
      <c r="O182" s="19">
        <v>426</v>
      </c>
      <c r="P182" s="20">
        <v>95.06300999999999</v>
      </c>
    </row>
    <row r="183" spans="2:16" ht="17.25" customHeight="1">
      <c r="B183" s="11" t="s">
        <v>7</v>
      </c>
      <c r="C183" s="19">
        <f t="shared" si="41"/>
        <v>1220</v>
      </c>
      <c r="D183" s="20">
        <v>320.75937</v>
      </c>
      <c r="E183" s="19">
        <v>656</v>
      </c>
      <c r="F183" s="20">
        <v>201.74345999999997</v>
      </c>
      <c r="G183" s="19">
        <v>143</v>
      </c>
      <c r="H183" s="20">
        <v>75.64699999999999</v>
      </c>
      <c r="I183" s="19">
        <v>344</v>
      </c>
      <c r="J183" s="20">
        <v>86.55384</v>
      </c>
      <c r="K183" s="19">
        <v>169</v>
      </c>
      <c r="L183" s="20">
        <v>39.54262</v>
      </c>
      <c r="M183" s="19">
        <v>33</v>
      </c>
      <c r="N183" s="20">
        <v>5.39253</v>
      </c>
      <c r="O183" s="19">
        <v>531</v>
      </c>
      <c r="P183" s="20">
        <v>113.62338</v>
      </c>
    </row>
    <row r="184" spans="2:16" ht="17.25" customHeight="1">
      <c r="B184" s="11" t="s">
        <v>8</v>
      </c>
      <c r="C184" s="19">
        <f t="shared" si="41"/>
        <v>1252</v>
      </c>
      <c r="D184" s="20">
        <v>325.80687</v>
      </c>
      <c r="E184" s="19">
        <v>686</v>
      </c>
      <c r="F184" s="20">
        <v>209.98069</v>
      </c>
      <c r="G184" s="19">
        <v>151</v>
      </c>
      <c r="H184" s="20">
        <v>78.218</v>
      </c>
      <c r="I184" s="19">
        <v>396</v>
      </c>
      <c r="J184" s="20">
        <v>100.17216</v>
      </c>
      <c r="K184" s="19">
        <v>139</v>
      </c>
      <c r="L184" s="20">
        <v>31.590530000000005</v>
      </c>
      <c r="M184" s="19">
        <v>32</v>
      </c>
      <c r="N184" s="20">
        <v>5.144</v>
      </c>
      <c r="O184" s="19">
        <v>534</v>
      </c>
      <c r="P184" s="20">
        <v>110.68218000000002</v>
      </c>
    </row>
    <row r="185" spans="2:16" ht="17.25" customHeight="1">
      <c r="B185" s="11" t="s">
        <v>9</v>
      </c>
      <c r="C185" s="19">
        <f t="shared" si="41"/>
        <v>1305</v>
      </c>
      <c r="D185" s="20">
        <v>355.421</v>
      </c>
      <c r="E185" s="19">
        <v>772</v>
      </c>
      <c r="F185" s="20">
        <v>242.366</v>
      </c>
      <c r="G185" s="19">
        <v>181</v>
      </c>
      <c r="H185" s="20">
        <v>94.341</v>
      </c>
      <c r="I185" s="19">
        <v>445</v>
      </c>
      <c r="J185" s="20">
        <v>113.382</v>
      </c>
      <c r="K185" s="19">
        <v>146</v>
      </c>
      <c r="L185" s="20">
        <v>34.643</v>
      </c>
      <c r="M185" s="19">
        <v>29</v>
      </c>
      <c r="N185" s="20">
        <v>3.546</v>
      </c>
      <c r="O185" s="19">
        <v>504</v>
      </c>
      <c r="P185" s="20">
        <v>109.509</v>
      </c>
    </row>
    <row r="186" spans="2:16" ht="17.25" customHeight="1">
      <c r="B186" s="11" t="s">
        <v>10</v>
      </c>
      <c r="C186" s="19">
        <f t="shared" si="41"/>
        <v>1431</v>
      </c>
      <c r="D186" s="20">
        <v>399.51800000000003</v>
      </c>
      <c r="E186" s="19">
        <v>870</v>
      </c>
      <c r="F186" s="20">
        <v>280.598</v>
      </c>
      <c r="G186" s="19">
        <v>239</v>
      </c>
      <c r="H186" s="20">
        <v>122.313</v>
      </c>
      <c r="I186" s="19">
        <v>488</v>
      </c>
      <c r="J186" s="20">
        <v>124.816</v>
      </c>
      <c r="K186" s="19">
        <v>143</v>
      </c>
      <c r="L186" s="20">
        <v>33.469</v>
      </c>
      <c r="M186" s="19">
        <v>21</v>
      </c>
      <c r="N186" s="20">
        <v>3.333</v>
      </c>
      <c r="O186" s="19">
        <v>540</v>
      </c>
      <c r="P186" s="20">
        <v>115.587</v>
      </c>
    </row>
    <row r="187" spans="2:16" ht="17.25" customHeight="1">
      <c r="B187" s="11" t="s">
        <v>12</v>
      </c>
      <c r="C187" s="19">
        <f t="shared" si="41"/>
        <v>1482</v>
      </c>
      <c r="D187" s="20">
        <v>434.20400000000006</v>
      </c>
      <c r="E187" s="19">
        <v>997</v>
      </c>
      <c r="F187" s="20">
        <v>334.12300000000005</v>
      </c>
      <c r="G187" s="19">
        <v>321</v>
      </c>
      <c r="H187" s="20">
        <v>165.861</v>
      </c>
      <c r="I187" s="19">
        <v>511</v>
      </c>
      <c r="J187" s="20">
        <v>130.484</v>
      </c>
      <c r="K187" s="19">
        <v>165</v>
      </c>
      <c r="L187" s="20">
        <v>37.778</v>
      </c>
      <c r="M187" s="19">
        <v>21</v>
      </c>
      <c r="N187" s="20">
        <v>3.124</v>
      </c>
      <c r="O187" s="19">
        <v>464</v>
      </c>
      <c r="P187" s="20">
        <v>96.957</v>
      </c>
    </row>
    <row r="188" spans="2:16" ht="17.25" customHeight="1">
      <c r="B188" s="11" t="s">
        <v>13</v>
      </c>
      <c r="C188" s="19">
        <f t="shared" si="41"/>
        <v>1542</v>
      </c>
      <c r="D188" s="20">
        <v>397</v>
      </c>
      <c r="E188" s="19">
        <v>908</v>
      </c>
      <c r="F188" s="20">
        <v>263</v>
      </c>
      <c r="G188" s="19">
        <v>200</v>
      </c>
      <c r="H188" s="20">
        <v>86</v>
      </c>
      <c r="I188" s="19">
        <v>545</v>
      </c>
      <c r="J188" s="20">
        <v>139</v>
      </c>
      <c r="K188" s="19">
        <v>163</v>
      </c>
      <c r="L188" s="20">
        <v>38</v>
      </c>
      <c r="M188" s="19">
        <v>21</v>
      </c>
      <c r="N188" s="20">
        <v>3</v>
      </c>
      <c r="O188" s="19">
        <v>613</v>
      </c>
      <c r="P188" s="20">
        <v>131</v>
      </c>
    </row>
    <row r="189" spans="2:16" ht="17.25" customHeight="1">
      <c r="B189" s="11" t="s">
        <v>11</v>
      </c>
      <c r="C189" s="19">
        <f t="shared" si="41"/>
        <v>1539</v>
      </c>
      <c r="D189" s="20">
        <v>396.625</v>
      </c>
      <c r="E189" s="19">
        <v>1009</v>
      </c>
      <c r="F189" s="20">
        <v>311</v>
      </c>
      <c r="G189" s="19">
        <v>313</v>
      </c>
      <c r="H189" s="20">
        <v>136</v>
      </c>
      <c r="I189" s="19">
        <v>536</v>
      </c>
      <c r="J189" s="20">
        <v>137</v>
      </c>
      <c r="K189" s="19">
        <v>160</v>
      </c>
      <c r="L189" s="20">
        <v>38</v>
      </c>
      <c r="M189" s="19">
        <v>10</v>
      </c>
      <c r="N189" s="20">
        <v>1.625</v>
      </c>
      <c r="O189" s="19">
        <v>520</v>
      </c>
      <c r="P189" s="20">
        <v>84</v>
      </c>
    </row>
    <row r="190" spans="2:16" ht="17.25" customHeight="1" thickBot="1">
      <c r="B190" s="12" t="s">
        <v>17</v>
      </c>
      <c r="C190" s="21">
        <f>SUM(C178:C189)</f>
        <v>16441</v>
      </c>
      <c r="D190" s="22">
        <f>SUM(D178:D189)</f>
        <v>4478.5793300000005</v>
      </c>
      <c r="E190" s="21">
        <f>SUM(E178:E189)</f>
        <v>10323</v>
      </c>
      <c r="F190" s="22">
        <f>SUM(F178:F189)</f>
        <v>3220.4819</v>
      </c>
      <c r="G190" s="21">
        <f aca="true" t="shared" si="42" ref="G190:P190">SUM(G178:G189)</f>
        <v>2635</v>
      </c>
      <c r="H190" s="22">
        <f t="shared" si="42"/>
        <v>1306.23064</v>
      </c>
      <c r="I190" s="21">
        <f t="shared" si="42"/>
        <v>5795</v>
      </c>
      <c r="J190" s="22">
        <f t="shared" si="42"/>
        <v>1473.30898</v>
      </c>
      <c r="K190" s="21">
        <f t="shared" si="42"/>
        <v>1893</v>
      </c>
      <c r="L190" s="22">
        <f t="shared" si="42"/>
        <v>440.94228000000004</v>
      </c>
      <c r="M190" s="21">
        <f t="shared" si="42"/>
        <v>314</v>
      </c>
      <c r="N190" s="22">
        <f t="shared" si="42"/>
        <v>49.79919</v>
      </c>
      <c r="O190" s="21">
        <f t="shared" si="42"/>
        <v>5804</v>
      </c>
      <c r="P190" s="22">
        <f t="shared" si="42"/>
        <v>1208.29824</v>
      </c>
    </row>
    <row r="191" spans="2:16" ht="17.25" customHeight="1" thickTop="1">
      <c r="B191" s="13">
        <v>2009</v>
      </c>
      <c r="C191" s="23"/>
      <c r="D191" s="24"/>
      <c r="E191" s="25"/>
      <c r="F191" s="26"/>
      <c r="G191" s="25"/>
      <c r="H191" s="26"/>
      <c r="I191" s="25"/>
      <c r="J191" s="26"/>
      <c r="K191" s="25"/>
      <c r="L191" s="26"/>
      <c r="M191" s="25"/>
      <c r="N191" s="26"/>
      <c r="O191" s="25"/>
      <c r="P191" s="26"/>
    </row>
    <row r="192" spans="2:16" ht="17.25" customHeight="1">
      <c r="B192" s="11" t="s">
        <v>18</v>
      </c>
      <c r="C192" s="19">
        <f>+E192+M192+O192</f>
        <v>1949</v>
      </c>
      <c r="D192" s="20">
        <v>522.5899999999999</v>
      </c>
      <c r="E192" s="19">
        <v>1217</v>
      </c>
      <c r="F192" s="20">
        <v>366.97999999999996</v>
      </c>
      <c r="G192" s="19">
        <v>229</v>
      </c>
      <c r="H192" s="20">
        <v>103.05</v>
      </c>
      <c r="I192" s="19">
        <v>785</v>
      </c>
      <c r="J192" s="20">
        <v>214.97</v>
      </c>
      <c r="K192" s="19">
        <v>203</v>
      </c>
      <c r="L192" s="20">
        <v>48.96</v>
      </c>
      <c r="M192" s="19">
        <v>65</v>
      </c>
      <c r="N192" s="20">
        <v>8.87</v>
      </c>
      <c r="O192" s="19">
        <v>667</v>
      </c>
      <c r="P192" s="20">
        <v>146.74</v>
      </c>
    </row>
    <row r="193" spans="2:16" ht="17.25" customHeight="1">
      <c r="B193" s="11" t="s">
        <v>4</v>
      </c>
      <c r="C193" s="19">
        <f aca="true" t="shared" si="43" ref="C193:C203">+E193+M193+O193</f>
        <v>1698</v>
      </c>
      <c r="D193" s="20">
        <v>431.45</v>
      </c>
      <c r="E193" s="19">
        <v>1094</v>
      </c>
      <c r="F193" s="20">
        <v>302.58</v>
      </c>
      <c r="G193" s="19">
        <v>156</v>
      </c>
      <c r="H193" s="20">
        <v>70.2</v>
      </c>
      <c r="I193" s="19">
        <v>732</v>
      </c>
      <c r="J193" s="20">
        <v>182.94</v>
      </c>
      <c r="K193" s="19">
        <v>206</v>
      </c>
      <c r="L193" s="20">
        <v>49.44</v>
      </c>
      <c r="M193" s="19">
        <v>58</v>
      </c>
      <c r="N193" s="20">
        <v>8.75</v>
      </c>
      <c r="O193" s="19">
        <v>546</v>
      </c>
      <c r="P193" s="20">
        <v>120.12</v>
      </c>
    </row>
    <row r="194" spans="2:16" ht="17.25" customHeight="1">
      <c r="B194" s="11" t="s">
        <v>5</v>
      </c>
      <c r="C194" s="19">
        <f t="shared" si="43"/>
        <v>1468</v>
      </c>
      <c r="D194" s="20">
        <v>349.19</v>
      </c>
      <c r="E194" s="19">
        <v>994</v>
      </c>
      <c r="F194" s="20">
        <v>251.87</v>
      </c>
      <c r="G194" s="19">
        <v>92</v>
      </c>
      <c r="H194" s="20">
        <v>36.15</v>
      </c>
      <c r="I194" s="19">
        <v>688</v>
      </c>
      <c r="J194" s="20">
        <v>171.21</v>
      </c>
      <c r="K194" s="19">
        <v>214</v>
      </c>
      <c r="L194" s="20">
        <v>44.51</v>
      </c>
      <c r="M194" s="19">
        <v>71</v>
      </c>
      <c r="N194" s="20">
        <v>12.07</v>
      </c>
      <c r="O194" s="19">
        <v>403</v>
      </c>
      <c r="P194" s="20">
        <v>85.25</v>
      </c>
    </row>
    <row r="195" spans="2:16" ht="17.25" customHeight="1">
      <c r="B195" s="11" t="s">
        <v>6</v>
      </c>
      <c r="C195" s="19">
        <f t="shared" si="43"/>
        <v>1376</v>
      </c>
      <c r="D195" s="20">
        <v>347.87199999999996</v>
      </c>
      <c r="E195" s="19">
        <v>754</v>
      </c>
      <c r="F195" s="20">
        <v>211.78199999999998</v>
      </c>
      <c r="G195" s="19">
        <v>102</v>
      </c>
      <c r="H195" s="20">
        <v>45.9</v>
      </c>
      <c r="I195" s="19">
        <v>478</v>
      </c>
      <c r="J195" s="20">
        <v>124.122</v>
      </c>
      <c r="K195" s="19">
        <v>174</v>
      </c>
      <c r="L195" s="20">
        <v>41.76</v>
      </c>
      <c r="M195" s="19">
        <v>15</v>
      </c>
      <c r="N195" s="20">
        <v>2.55</v>
      </c>
      <c r="O195" s="19">
        <v>607</v>
      </c>
      <c r="P195" s="20">
        <v>133.54</v>
      </c>
    </row>
    <row r="196" spans="2:16" ht="17.25" customHeight="1">
      <c r="B196" s="11" t="s">
        <v>33</v>
      </c>
      <c r="C196" s="19">
        <f t="shared" si="43"/>
        <v>1361</v>
      </c>
      <c r="D196" s="20">
        <v>331.41999999999996</v>
      </c>
      <c r="E196" s="19">
        <v>702</v>
      </c>
      <c r="F196" s="20">
        <v>190.44</v>
      </c>
      <c r="G196" s="19">
        <v>80</v>
      </c>
      <c r="H196" s="20">
        <v>36</v>
      </c>
      <c r="I196" s="19">
        <v>453</v>
      </c>
      <c r="J196" s="20">
        <v>113.88</v>
      </c>
      <c r="K196" s="19">
        <v>169</v>
      </c>
      <c r="L196" s="20">
        <v>40.56</v>
      </c>
      <c r="M196" s="19">
        <v>80</v>
      </c>
      <c r="N196" s="20">
        <v>13.6</v>
      </c>
      <c r="O196" s="19">
        <v>579</v>
      </c>
      <c r="P196" s="20">
        <v>127.38</v>
      </c>
    </row>
    <row r="197" spans="2:16" ht="17.25" customHeight="1">
      <c r="B197" s="11" t="s">
        <v>7</v>
      </c>
      <c r="C197" s="19">
        <f t="shared" si="43"/>
        <v>1347</v>
      </c>
      <c r="D197" s="20">
        <v>336.59800000000007</v>
      </c>
      <c r="E197" s="19">
        <v>665</v>
      </c>
      <c r="F197" s="20">
        <v>190.38800000000003</v>
      </c>
      <c r="G197" s="19">
        <v>131</v>
      </c>
      <c r="H197" s="20">
        <v>58.95</v>
      </c>
      <c r="I197" s="19">
        <v>351</v>
      </c>
      <c r="J197" s="20">
        <v>87.518</v>
      </c>
      <c r="K197" s="19">
        <v>183</v>
      </c>
      <c r="L197" s="20">
        <v>43.92</v>
      </c>
      <c r="M197" s="19">
        <v>55</v>
      </c>
      <c r="N197" s="20">
        <v>8.05</v>
      </c>
      <c r="O197" s="19">
        <v>627</v>
      </c>
      <c r="P197" s="20">
        <v>138.16</v>
      </c>
    </row>
    <row r="198" spans="2:16" ht="17.25" customHeight="1">
      <c r="B198" s="11" t="s">
        <v>8</v>
      </c>
      <c r="C198" s="19">
        <f t="shared" si="43"/>
        <v>1243</v>
      </c>
      <c r="D198" s="20">
        <v>311.864</v>
      </c>
      <c r="E198" s="19">
        <v>543</v>
      </c>
      <c r="F198" s="20">
        <v>156.6</v>
      </c>
      <c r="G198" s="19">
        <v>100</v>
      </c>
      <c r="H198" s="20">
        <v>44.367</v>
      </c>
      <c r="I198" s="19">
        <v>296</v>
      </c>
      <c r="J198" s="20">
        <v>76.901</v>
      </c>
      <c r="K198" s="19">
        <v>147</v>
      </c>
      <c r="L198" s="20">
        <v>35.332</v>
      </c>
      <c r="M198" s="19">
        <v>12</v>
      </c>
      <c r="N198" s="20">
        <v>2.04</v>
      </c>
      <c r="O198" s="19">
        <v>688</v>
      </c>
      <c r="P198" s="20">
        <v>153.224</v>
      </c>
    </row>
    <row r="199" spans="2:16" ht="17.25" customHeight="1">
      <c r="B199" s="11" t="s">
        <v>9</v>
      </c>
      <c r="C199" s="19">
        <f t="shared" si="43"/>
        <v>1148</v>
      </c>
      <c r="D199" s="20">
        <v>302.01399999999995</v>
      </c>
      <c r="E199" s="19">
        <v>541</v>
      </c>
      <c r="F199" s="20">
        <v>174.15999999999997</v>
      </c>
      <c r="G199" s="19">
        <v>138</v>
      </c>
      <c r="H199" s="20">
        <v>74.693</v>
      </c>
      <c r="I199" s="19">
        <v>273</v>
      </c>
      <c r="J199" s="20">
        <v>69.375</v>
      </c>
      <c r="K199" s="19">
        <v>130</v>
      </c>
      <c r="L199" s="20">
        <v>30.092</v>
      </c>
      <c r="M199" s="19">
        <v>10</v>
      </c>
      <c r="N199" s="20">
        <v>1.6</v>
      </c>
      <c r="O199" s="19">
        <v>597</v>
      </c>
      <c r="P199" s="20">
        <v>126.254</v>
      </c>
    </row>
    <row r="200" spans="2:16" ht="17.25" customHeight="1">
      <c r="B200" s="11" t="s">
        <v>10</v>
      </c>
      <c r="C200" s="19">
        <f t="shared" si="43"/>
        <v>1473</v>
      </c>
      <c r="D200" s="20">
        <v>391.959</v>
      </c>
      <c r="E200" s="19">
        <v>771</v>
      </c>
      <c r="F200" s="20">
        <v>247.008</v>
      </c>
      <c r="G200" s="19">
        <v>202</v>
      </c>
      <c r="H200" s="20">
        <v>107.111</v>
      </c>
      <c r="I200" s="19">
        <v>400</v>
      </c>
      <c r="J200" s="20">
        <v>101.052</v>
      </c>
      <c r="K200" s="19">
        <v>169</v>
      </c>
      <c r="L200" s="20">
        <v>38.845</v>
      </c>
      <c r="M200" s="19">
        <v>42</v>
      </c>
      <c r="N200" s="20">
        <v>6.45</v>
      </c>
      <c r="O200" s="19">
        <v>660</v>
      </c>
      <c r="P200" s="20">
        <v>138.501</v>
      </c>
    </row>
    <row r="201" spans="2:16" ht="17.25" customHeight="1">
      <c r="B201" s="11" t="s">
        <v>12</v>
      </c>
      <c r="C201" s="19">
        <f t="shared" si="43"/>
        <v>1456</v>
      </c>
      <c r="D201" s="20">
        <v>386.86500000000007</v>
      </c>
      <c r="E201" s="19">
        <v>858</v>
      </c>
      <c r="F201" s="20">
        <v>269.355</v>
      </c>
      <c r="G201" s="19">
        <v>236</v>
      </c>
      <c r="H201" s="20">
        <v>115.975</v>
      </c>
      <c r="I201" s="19">
        <v>468</v>
      </c>
      <c r="J201" s="20">
        <v>119.757</v>
      </c>
      <c r="K201" s="19">
        <v>154</v>
      </c>
      <c r="L201" s="20">
        <v>33.623</v>
      </c>
      <c r="M201" s="19">
        <v>23</v>
      </c>
      <c r="N201" s="20">
        <v>3.47</v>
      </c>
      <c r="O201" s="19">
        <v>575</v>
      </c>
      <c r="P201" s="20">
        <v>114.04</v>
      </c>
    </row>
    <row r="202" spans="2:16" ht="17.25" customHeight="1">
      <c r="B202" s="11" t="s">
        <v>13</v>
      </c>
      <c r="C202" s="19">
        <f t="shared" si="43"/>
        <v>1421</v>
      </c>
      <c r="D202" s="20">
        <v>380.034</v>
      </c>
      <c r="E202" s="19">
        <v>838</v>
      </c>
      <c r="F202" s="20">
        <v>264.432</v>
      </c>
      <c r="G202" s="19">
        <v>277</v>
      </c>
      <c r="H202" s="20">
        <v>135.231</v>
      </c>
      <c r="I202" s="19">
        <v>429</v>
      </c>
      <c r="J202" s="20">
        <v>100.24</v>
      </c>
      <c r="K202" s="19">
        <v>132</v>
      </c>
      <c r="L202" s="20">
        <v>28.961</v>
      </c>
      <c r="M202" s="19">
        <v>20</v>
      </c>
      <c r="N202" s="20">
        <v>3.34</v>
      </c>
      <c r="O202" s="19">
        <v>563</v>
      </c>
      <c r="P202" s="20">
        <v>112.262</v>
      </c>
    </row>
    <row r="203" spans="2:16" ht="17.25" customHeight="1">
      <c r="B203" s="11" t="s">
        <v>11</v>
      </c>
      <c r="C203" s="19">
        <f t="shared" si="43"/>
        <v>1378</v>
      </c>
      <c r="D203" s="20">
        <v>386.074</v>
      </c>
      <c r="E203" s="19">
        <v>849</v>
      </c>
      <c r="F203" s="20">
        <v>270.303</v>
      </c>
      <c r="G203" s="19">
        <v>224</v>
      </c>
      <c r="H203" s="20">
        <v>109.91</v>
      </c>
      <c r="I203" s="19">
        <v>471</v>
      </c>
      <c r="J203" s="20">
        <v>123.411</v>
      </c>
      <c r="K203" s="19">
        <v>154</v>
      </c>
      <c r="L203" s="20">
        <v>36.982</v>
      </c>
      <c r="M203" s="19">
        <v>17</v>
      </c>
      <c r="N203" s="20">
        <v>3.059</v>
      </c>
      <c r="O203" s="19">
        <v>512</v>
      </c>
      <c r="P203" s="20">
        <v>112.712</v>
      </c>
    </row>
    <row r="204" spans="2:16" ht="17.25" customHeight="1" thickBot="1">
      <c r="B204" s="12" t="s">
        <v>17</v>
      </c>
      <c r="C204" s="21">
        <f>SUM(C192:C203)</f>
        <v>17318</v>
      </c>
      <c r="D204" s="22">
        <f>SUM(D192:D203)</f>
        <v>4477.93</v>
      </c>
      <c r="E204" s="21">
        <f>SUM(E192:E203)</f>
        <v>9826</v>
      </c>
      <c r="F204" s="22">
        <f>SUM(F192:F203)</f>
        <v>2895.8979999999992</v>
      </c>
      <c r="G204" s="21">
        <f aca="true" t="shared" si="44" ref="G204:P204">SUM(G192:G203)</f>
        <v>1967</v>
      </c>
      <c r="H204" s="22">
        <f t="shared" si="44"/>
        <v>937.537</v>
      </c>
      <c r="I204" s="21">
        <f t="shared" si="44"/>
        <v>5824</v>
      </c>
      <c r="J204" s="22">
        <f t="shared" si="44"/>
        <v>1485.376</v>
      </c>
      <c r="K204" s="21">
        <f t="shared" si="44"/>
        <v>2035</v>
      </c>
      <c r="L204" s="22">
        <f t="shared" si="44"/>
        <v>472.985</v>
      </c>
      <c r="M204" s="21">
        <f t="shared" si="44"/>
        <v>468</v>
      </c>
      <c r="N204" s="22">
        <f t="shared" si="44"/>
        <v>73.849</v>
      </c>
      <c r="O204" s="21">
        <f t="shared" si="44"/>
        <v>7024</v>
      </c>
      <c r="P204" s="22">
        <f t="shared" si="44"/>
        <v>1508.1829999999998</v>
      </c>
    </row>
    <row r="205" spans="2:16" ht="17.25" customHeight="1" thickTop="1">
      <c r="B205" s="13">
        <v>2008</v>
      </c>
      <c r="C205" s="23"/>
      <c r="D205" s="24"/>
      <c r="E205" s="25"/>
      <c r="F205" s="26"/>
      <c r="G205" s="25"/>
      <c r="H205" s="26"/>
      <c r="I205" s="25"/>
      <c r="J205" s="26"/>
      <c r="K205" s="25"/>
      <c r="L205" s="26"/>
      <c r="M205" s="25"/>
      <c r="N205" s="26"/>
      <c r="O205" s="25"/>
      <c r="P205" s="26"/>
    </row>
    <row r="206" spans="2:16" ht="17.25" customHeight="1">
      <c r="B206" s="11" t="s">
        <v>18</v>
      </c>
      <c r="C206" s="19">
        <v>1878</v>
      </c>
      <c r="D206" s="20">
        <v>421.18</v>
      </c>
      <c r="E206" s="19" t="s">
        <v>29</v>
      </c>
      <c r="F206" s="20" t="s">
        <v>29</v>
      </c>
      <c r="G206" s="19" t="s">
        <v>29</v>
      </c>
      <c r="H206" s="20" t="s">
        <v>29</v>
      </c>
      <c r="I206" s="19" t="s">
        <v>29</v>
      </c>
      <c r="J206" s="20" t="s">
        <v>29</v>
      </c>
      <c r="K206" s="19" t="s">
        <v>29</v>
      </c>
      <c r="L206" s="20" t="s">
        <v>29</v>
      </c>
      <c r="M206" s="19" t="s">
        <v>29</v>
      </c>
      <c r="N206" s="20" t="s">
        <v>29</v>
      </c>
      <c r="O206" s="19" t="s">
        <v>29</v>
      </c>
      <c r="P206" s="20" t="s">
        <v>29</v>
      </c>
    </row>
    <row r="207" spans="2:16" ht="17.25" customHeight="1">
      <c r="B207" s="11" t="s">
        <v>4</v>
      </c>
      <c r="C207" s="19">
        <v>1624</v>
      </c>
      <c r="D207" s="20">
        <v>368.87</v>
      </c>
      <c r="E207" s="19" t="s">
        <v>29</v>
      </c>
      <c r="F207" s="20" t="s">
        <v>29</v>
      </c>
      <c r="G207" s="19" t="s">
        <v>29</v>
      </c>
      <c r="H207" s="20" t="s">
        <v>29</v>
      </c>
      <c r="I207" s="19" t="s">
        <v>29</v>
      </c>
      <c r="J207" s="20" t="s">
        <v>29</v>
      </c>
      <c r="K207" s="19" t="s">
        <v>29</v>
      </c>
      <c r="L207" s="20" t="s">
        <v>29</v>
      </c>
      <c r="M207" s="19" t="s">
        <v>29</v>
      </c>
      <c r="N207" s="20" t="s">
        <v>29</v>
      </c>
      <c r="O207" s="19" t="s">
        <v>29</v>
      </c>
      <c r="P207" s="20" t="s">
        <v>29</v>
      </c>
    </row>
    <row r="208" spans="2:16" ht="17.25" customHeight="1">
      <c r="B208" s="11" t="s">
        <v>5</v>
      </c>
      <c r="C208" s="19">
        <v>1254</v>
      </c>
      <c r="D208" s="20">
        <v>282.94</v>
      </c>
      <c r="E208" s="19" t="s">
        <v>29</v>
      </c>
      <c r="F208" s="20" t="s">
        <v>29</v>
      </c>
      <c r="G208" s="19" t="s">
        <v>29</v>
      </c>
      <c r="H208" s="20" t="s">
        <v>29</v>
      </c>
      <c r="I208" s="19" t="s">
        <v>29</v>
      </c>
      <c r="J208" s="20" t="s">
        <v>29</v>
      </c>
      <c r="K208" s="19" t="s">
        <v>29</v>
      </c>
      <c r="L208" s="20" t="s">
        <v>29</v>
      </c>
      <c r="M208" s="19" t="s">
        <v>29</v>
      </c>
      <c r="N208" s="20" t="s">
        <v>29</v>
      </c>
      <c r="O208" s="19" t="s">
        <v>29</v>
      </c>
      <c r="P208" s="20" t="s">
        <v>29</v>
      </c>
    </row>
    <row r="209" spans="2:16" ht="17.25" customHeight="1">
      <c r="B209" s="11" t="s">
        <v>6</v>
      </c>
      <c r="C209" s="19">
        <v>1337</v>
      </c>
      <c r="D209" s="20">
        <v>309.25</v>
      </c>
      <c r="E209" s="19" t="s">
        <v>29</v>
      </c>
      <c r="F209" s="20" t="s">
        <v>29</v>
      </c>
      <c r="G209" s="19" t="s">
        <v>29</v>
      </c>
      <c r="H209" s="20" t="s">
        <v>29</v>
      </c>
      <c r="I209" s="19" t="s">
        <v>29</v>
      </c>
      <c r="J209" s="20" t="s">
        <v>29</v>
      </c>
      <c r="K209" s="19" t="s">
        <v>29</v>
      </c>
      <c r="L209" s="20" t="s">
        <v>29</v>
      </c>
      <c r="M209" s="19" t="s">
        <v>29</v>
      </c>
      <c r="N209" s="20" t="s">
        <v>29</v>
      </c>
      <c r="O209" s="19" t="s">
        <v>29</v>
      </c>
      <c r="P209" s="20" t="s">
        <v>29</v>
      </c>
    </row>
    <row r="210" spans="2:16" ht="17.25" customHeight="1">
      <c r="B210" s="11" t="s">
        <v>33</v>
      </c>
      <c r="C210" s="19">
        <v>1585</v>
      </c>
      <c r="D210" s="20">
        <v>362.42999999999995</v>
      </c>
      <c r="E210" s="19" t="s">
        <v>29</v>
      </c>
      <c r="F210" s="20" t="s">
        <v>29</v>
      </c>
      <c r="G210" s="19" t="s">
        <v>29</v>
      </c>
      <c r="H210" s="20" t="s">
        <v>29</v>
      </c>
      <c r="I210" s="19" t="s">
        <v>29</v>
      </c>
      <c r="J210" s="20" t="s">
        <v>29</v>
      </c>
      <c r="K210" s="19" t="s">
        <v>29</v>
      </c>
      <c r="L210" s="20" t="s">
        <v>29</v>
      </c>
      <c r="M210" s="19" t="s">
        <v>29</v>
      </c>
      <c r="N210" s="20" t="s">
        <v>29</v>
      </c>
      <c r="O210" s="19" t="s">
        <v>29</v>
      </c>
      <c r="P210" s="20" t="s">
        <v>29</v>
      </c>
    </row>
    <row r="211" spans="2:16" ht="17.25" customHeight="1">
      <c r="B211" s="11" t="s">
        <v>7</v>
      </c>
      <c r="C211" s="19">
        <v>1442</v>
      </c>
      <c r="D211" s="20">
        <v>330.63</v>
      </c>
      <c r="E211" s="19" t="s">
        <v>29</v>
      </c>
      <c r="F211" s="20" t="s">
        <v>29</v>
      </c>
      <c r="G211" s="19" t="s">
        <v>29</v>
      </c>
      <c r="H211" s="20" t="s">
        <v>29</v>
      </c>
      <c r="I211" s="19" t="s">
        <v>29</v>
      </c>
      <c r="J211" s="20" t="s">
        <v>29</v>
      </c>
      <c r="K211" s="19" t="s">
        <v>29</v>
      </c>
      <c r="L211" s="20" t="s">
        <v>29</v>
      </c>
      <c r="M211" s="19" t="s">
        <v>29</v>
      </c>
      <c r="N211" s="20" t="s">
        <v>29</v>
      </c>
      <c r="O211" s="19" t="s">
        <v>29</v>
      </c>
      <c r="P211" s="20" t="s">
        <v>29</v>
      </c>
    </row>
    <row r="212" spans="2:16" ht="17.25" customHeight="1">
      <c r="B212" s="11" t="s">
        <v>8</v>
      </c>
      <c r="C212" s="19">
        <v>1505</v>
      </c>
      <c r="D212" s="20">
        <v>340.36</v>
      </c>
      <c r="E212" s="19" t="s">
        <v>29</v>
      </c>
      <c r="F212" s="20" t="s">
        <v>29</v>
      </c>
      <c r="G212" s="19" t="s">
        <v>29</v>
      </c>
      <c r="H212" s="20" t="s">
        <v>29</v>
      </c>
      <c r="I212" s="19" t="s">
        <v>29</v>
      </c>
      <c r="J212" s="20" t="s">
        <v>29</v>
      </c>
      <c r="K212" s="19" t="s">
        <v>29</v>
      </c>
      <c r="L212" s="20" t="s">
        <v>29</v>
      </c>
      <c r="M212" s="19" t="s">
        <v>29</v>
      </c>
      <c r="N212" s="20" t="s">
        <v>29</v>
      </c>
      <c r="O212" s="19" t="s">
        <v>29</v>
      </c>
      <c r="P212" s="20" t="s">
        <v>29</v>
      </c>
    </row>
    <row r="213" spans="2:16" ht="17.25" customHeight="1">
      <c r="B213" s="11" t="s">
        <v>9</v>
      </c>
      <c r="C213" s="19">
        <v>1290</v>
      </c>
      <c r="D213" s="20">
        <v>295.45</v>
      </c>
      <c r="E213" s="19" t="s">
        <v>29</v>
      </c>
      <c r="F213" s="20" t="s">
        <v>29</v>
      </c>
      <c r="G213" s="19" t="s">
        <v>29</v>
      </c>
      <c r="H213" s="20" t="s">
        <v>29</v>
      </c>
      <c r="I213" s="19" t="s">
        <v>29</v>
      </c>
      <c r="J213" s="20" t="s">
        <v>29</v>
      </c>
      <c r="K213" s="19" t="s">
        <v>29</v>
      </c>
      <c r="L213" s="20" t="s">
        <v>29</v>
      </c>
      <c r="M213" s="19" t="s">
        <v>29</v>
      </c>
      <c r="N213" s="20" t="s">
        <v>29</v>
      </c>
      <c r="O213" s="19" t="s">
        <v>29</v>
      </c>
      <c r="P213" s="20" t="s">
        <v>29</v>
      </c>
    </row>
    <row r="214" spans="2:16" ht="17.25" customHeight="1">
      <c r="B214" s="11" t="s">
        <v>10</v>
      </c>
      <c r="C214" s="19">
        <v>1743</v>
      </c>
      <c r="D214" s="20">
        <v>399.90999999999997</v>
      </c>
      <c r="E214" s="19" t="s">
        <v>29</v>
      </c>
      <c r="F214" s="20" t="s">
        <v>29</v>
      </c>
      <c r="G214" s="19" t="s">
        <v>29</v>
      </c>
      <c r="H214" s="20" t="s">
        <v>29</v>
      </c>
      <c r="I214" s="19" t="s">
        <v>29</v>
      </c>
      <c r="J214" s="20" t="s">
        <v>29</v>
      </c>
      <c r="K214" s="19" t="s">
        <v>29</v>
      </c>
      <c r="L214" s="20" t="s">
        <v>29</v>
      </c>
      <c r="M214" s="19" t="s">
        <v>29</v>
      </c>
      <c r="N214" s="20" t="s">
        <v>29</v>
      </c>
      <c r="O214" s="19" t="s">
        <v>29</v>
      </c>
      <c r="P214" s="20" t="s">
        <v>29</v>
      </c>
    </row>
    <row r="215" spans="2:16" ht="17.25" customHeight="1">
      <c r="B215" s="11" t="s">
        <v>12</v>
      </c>
      <c r="C215" s="19">
        <v>1802</v>
      </c>
      <c r="D215" s="20">
        <v>420.08000000000004</v>
      </c>
      <c r="E215" s="19" t="s">
        <v>29</v>
      </c>
      <c r="F215" s="20" t="s">
        <v>29</v>
      </c>
      <c r="G215" s="19" t="s">
        <v>29</v>
      </c>
      <c r="H215" s="20" t="s">
        <v>29</v>
      </c>
      <c r="I215" s="19" t="s">
        <v>29</v>
      </c>
      <c r="J215" s="20" t="s">
        <v>29</v>
      </c>
      <c r="K215" s="19" t="s">
        <v>29</v>
      </c>
      <c r="L215" s="20" t="s">
        <v>29</v>
      </c>
      <c r="M215" s="19" t="s">
        <v>29</v>
      </c>
      <c r="N215" s="20" t="s">
        <v>29</v>
      </c>
      <c r="O215" s="19" t="s">
        <v>29</v>
      </c>
      <c r="P215" s="20" t="s">
        <v>29</v>
      </c>
    </row>
    <row r="216" spans="2:16" ht="17.25" customHeight="1">
      <c r="B216" s="11" t="s">
        <v>13</v>
      </c>
      <c r="C216" s="19">
        <v>1563</v>
      </c>
      <c r="D216" s="20">
        <v>356.47</v>
      </c>
      <c r="E216" s="19" t="s">
        <v>29</v>
      </c>
      <c r="F216" s="20" t="s">
        <v>29</v>
      </c>
      <c r="G216" s="19" t="s">
        <v>29</v>
      </c>
      <c r="H216" s="20" t="s">
        <v>29</v>
      </c>
      <c r="I216" s="19" t="s">
        <v>29</v>
      </c>
      <c r="J216" s="20" t="s">
        <v>29</v>
      </c>
      <c r="K216" s="19" t="s">
        <v>29</v>
      </c>
      <c r="L216" s="20" t="s">
        <v>29</v>
      </c>
      <c r="M216" s="19" t="s">
        <v>29</v>
      </c>
      <c r="N216" s="20" t="s">
        <v>29</v>
      </c>
      <c r="O216" s="19" t="s">
        <v>29</v>
      </c>
      <c r="P216" s="20" t="s">
        <v>29</v>
      </c>
    </row>
    <row r="217" spans="2:16" ht="17.25" customHeight="1">
      <c r="B217" s="11" t="s">
        <v>11</v>
      </c>
      <c r="C217" s="19">
        <v>1639</v>
      </c>
      <c r="D217" s="20">
        <v>377.1</v>
      </c>
      <c r="E217" s="19" t="s">
        <v>29</v>
      </c>
      <c r="F217" s="20" t="s">
        <v>29</v>
      </c>
      <c r="G217" s="19" t="s">
        <v>29</v>
      </c>
      <c r="H217" s="20" t="s">
        <v>29</v>
      </c>
      <c r="I217" s="19" t="s">
        <v>29</v>
      </c>
      <c r="J217" s="20" t="s">
        <v>29</v>
      </c>
      <c r="K217" s="19" t="s">
        <v>29</v>
      </c>
      <c r="L217" s="20" t="s">
        <v>29</v>
      </c>
      <c r="M217" s="19" t="s">
        <v>29</v>
      </c>
      <c r="N217" s="20" t="s">
        <v>29</v>
      </c>
      <c r="O217" s="19" t="s">
        <v>29</v>
      </c>
      <c r="P217" s="20" t="s">
        <v>29</v>
      </c>
    </row>
    <row r="218" spans="2:16" ht="17.25" customHeight="1" thickBot="1">
      <c r="B218" s="12" t="s">
        <v>17</v>
      </c>
      <c r="C218" s="21">
        <f>SUM(C206:C217)</f>
        <v>18662</v>
      </c>
      <c r="D218" s="22">
        <f>SUM(D206:D217)</f>
        <v>4264.67</v>
      </c>
      <c r="E218" s="21" t="s">
        <v>29</v>
      </c>
      <c r="F218" s="22" t="s">
        <v>29</v>
      </c>
      <c r="G218" s="21" t="s">
        <v>29</v>
      </c>
      <c r="H218" s="22" t="s">
        <v>29</v>
      </c>
      <c r="I218" s="21" t="s">
        <v>29</v>
      </c>
      <c r="J218" s="22" t="s">
        <v>29</v>
      </c>
      <c r="K218" s="21" t="s">
        <v>29</v>
      </c>
      <c r="L218" s="22" t="s">
        <v>29</v>
      </c>
      <c r="M218" s="21" t="s">
        <v>29</v>
      </c>
      <c r="N218" s="22" t="s">
        <v>29</v>
      </c>
      <c r="O218" s="21" t="s">
        <v>29</v>
      </c>
      <c r="P218" s="22" t="s">
        <v>29</v>
      </c>
    </row>
    <row r="219" spans="2:16" ht="17.25" customHeight="1" thickTop="1">
      <c r="B219" s="13">
        <v>2007</v>
      </c>
      <c r="C219" s="25"/>
      <c r="D219" s="26"/>
      <c r="E219" s="25"/>
      <c r="F219" s="26"/>
      <c r="G219" s="19" t="s">
        <v>29</v>
      </c>
      <c r="H219" s="20" t="s">
        <v>29</v>
      </c>
      <c r="I219" s="25"/>
      <c r="J219" s="26"/>
      <c r="K219" s="25"/>
      <c r="L219" s="26"/>
      <c r="M219" s="19" t="s">
        <v>29</v>
      </c>
      <c r="N219" s="20" t="s">
        <v>29</v>
      </c>
      <c r="O219" s="19" t="s">
        <v>29</v>
      </c>
      <c r="P219" s="20" t="s">
        <v>29</v>
      </c>
    </row>
    <row r="220" spans="2:16" ht="17.25" customHeight="1">
      <c r="B220" s="11" t="s">
        <v>18</v>
      </c>
      <c r="C220" s="19">
        <v>1685</v>
      </c>
      <c r="D220" s="20">
        <v>383.06</v>
      </c>
      <c r="E220" s="19" t="s">
        <v>29</v>
      </c>
      <c r="F220" s="20" t="s">
        <v>29</v>
      </c>
      <c r="G220" s="19" t="s">
        <v>29</v>
      </c>
      <c r="H220" s="20" t="s">
        <v>29</v>
      </c>
      <c r="I220" s="19" t="s">
        <v>29</v>
      </c>
      <c r="J220" s="20" t="s">
        <v>29</v>
      </c>
      <c r="K220" s="19" t="s">
        <v>29</v>
      </c>
      <c r="L220" s="20" t="s">
        <v>29</v>
      </c>
      <c r="M220" s="19" t="s">
        <v>29</v>
      </c>
      <c r="N220" s="20" t="s">
        <v>29</v>
      </c>
      <c r="O220" s="19" t="s">
        <v>29</v>
      </c>
      <c r="P220" s="20" t="s">
        <v>29</v>
      </c>
    </row>
    <row r="221" spans="2:16" ht="17.25" customHeight="1">
      <c r="B221" s="11" t="s">
        <v>4</v>
      </c>
      <c r="C221" s="19">
        <v>1266</v>
      </c>
      <c r="D221" s="20">
        <v>282.07</v>
      </c>
      <c r="E221" s="19" t="s">
        <v>29</v>
      </c>
      <c r="F221" s="20" t="s">
        <v>29</v>
      </c>
      <c r="G221" s="19" t="s">
        <v>29</v>
      </c>
      <c r="H221" s="20" t="s">
        <v>29</v>
      </c>
      <c r="I221" s="19" t="s">
        <v>29</v>
      </c>
      <c r="J221" s="20" t="s">
        <v>29</v>
      </c>
      <c r="K221" s="19" t="s">
        <v>29</v>
      </c>
      <c r="L221" s="20" t="s">
        <v>29</v>
      </c>
      <c r="M221" s="19" t="s">
        <v>29</v>
      </c>
      <c r="N221" s="20" t="s">
        <v>29</v>
      </c>
      <c r="O221" s="19" t="s">
        <v>29</v>
      </c>
      <c r="P221" s="20" t="s">
        <v>29</v>
      </c>
    </row>
    <row r="222" spans="2:16" ht="17.25" customHeight="1">
      <c r="B222" s="11" t="s">
        <v>5</v>
      </c>
      <c r="C222" s="19">
        <v>1591</v>
      </c>
      <c r="D222" s="20">
        <v>357.83</v>
      </c>
      <c r="E222" s="19" t="s">
        <v>29</v>
      </c>
      <c r="F222" s="20" t="s">
        <v>29</v>
      </c>
      <c r="G222" s="19" t="s">
        <v>29</v>
      </c>
      <c r="H222" s="20" t="s">
        <v>29</v>
      </c>
      <c r="I222" s="19" t="s">
        <v>29</v>
      </c>
      <c r="J222" s="20" t="s">
        <v>29</v>
      </c>
      <c r="K222" s="19" t="s">
        <v>29</v>
      </c>
      <c r="L222" s="20" t="s">
        <v>29</v>
      </c>
      <c r="M222" s="19" t="s">
        <v>29</v>
      </c>
      <c r="N222" s="20" t="s">
        <v>29</v>
      </c>
      <c r="O222" s="19" t="s">
        <v>29</v>
      </c>
      <c r="P222" s="20" t="s">
        <v>29</v>
      </c>
    </row>
    <row r="223" spans="2:16" ht="17.25" customHeight="1">
      <c r="B223" s="11" t="s">
        <v>6</v>
      </c>
      <c r="C223" s="19">
        <v>1169</v>
      </c>
      <c r="D223" s="20">
        <v>264.54</v>
      </c>
      <c r="E223" s="19" t="s">
        <v>29</v>
      </c>
      <c r="F223" s="20" t="s">
        <v>29</v>
      </c>
      <c r="G223" s="19" t="s">
        <v>29</v>
      </c>
      <c r="H223" s="20" t="s">
        <v>29</v>
      </c>
      <c r="I223" s="19" t="s">
        <v>29</v>
      </c>
      <c r="J223" s="20" t="s">
        <v>29</v>
      </c>
      <c r="K223" s="19" t="s">
        <v>29</v>
      </c>
      <c r="L223" s="20" t="s">
        <v>29</v>
      </c>
      <c r="M223" s="19" t="s">
        <v>29</v>
      </c>
      <c r="N223" s="20" t="s">
        <v>29</v>
      </c>
      <c r="O223" s="19" t="s">
        <v>29</v>
      </c>
      <c r="P223" s="20" t="s">
        <v>29</v>
      </c>
    </row>
    <row r="224" spans="2:16" ht="17.25" customHeight="1">
      <c r="B224" s="11" t="s">
        <v>33</v>
      </c>
      <c r="C224" s="19">
        <v>1507</v>
      </c>
      <c r="D224" s="20">
        <v>353.29999999999995</v>
      </c>
      <c r="E224" s="19" t="s">
        <v>29</v>
      </c>
      <c r="F224" s="20" t="s">
        <v>29</v>
      </c>
      <c r="G224" s="19" t="s">
        <v>29</v>
      </c>
      <c r="H224" s="20" t="s">
        <v>29</v>
      </c>
      <c r="I224" s="19" t="s">
        <v>29</v>
      </c>
      <c r="J224" s="20" t="s">
        <v>29</v>
      </c>
      <c r="K224" s="19" t="s">
        <v>29</v>
      </c>
      <c r="L224" s="20" t="s">
        <v>29</v>
      </c>
      <c r="M224" s="19" t="s">
        <v>29</v>
      </c>
      <c r="N224" s="20" t="s">
        <v>29</v>
      </c>
      <c r="O224" s="19" t="s">
        <v>29</v>
      </c>
      <c r="P224" s="20" t="s">
        <v>29</v>
      </c>
    </row>
    <row r="225" spans="2:16" ht="17.25" customHeight="1">
      <c r="B225" s="11" t="s">
        <v>7</v>
      </c>
      <c r="C225" s="19">
        <v>1432</v>
      </c>
      <c r="D225" s="20">
        <v>326.87</v>
      </c>
      <c r="E225" s="19" t="s">
        <v>29</v>
      </c>
      <c r="F225" s="20" t="s">
        <v>29</v>
      </c>
      <c r="G225" s="19" t="s">
        <v>29</v>
      </c>
      <c r="H225" s="20" t="s">
        <v>29</v>
      </c>
      <c r="I225" s="19" t="s">
        <v>29</v>
      </c>
      <c r="J225" s="20" t="s">
        <v>29</v>
      </c>
      <c r="K225" s="19" t="s">
        <v>29</v>
      </c>
      <c r="L225" s="20" t="s">
        <v>29</v>
      </c>
      <c r="M225" s="19" t="s">
        <v>29</v>
      </c>
      <c r="N225" s="20" t="s">
        <v>29</v>
      </c>
      <c r="O225" s="19" t="s">
        <v>29</v>
      </c>
      <c r="P225" s="20" t="s">
        <v>29</v>
      </c>
    </row>
    <row r="226" spans="2:16" ht="17.25" customHeight="1">
      <c r="B226" s="11" t="s">
        <v>8</v>
      </c>
      <c r="C226" s="19">
        <v>1301</v>
      </c>
      <c r="D226" s="20">
        <v>295.11</v>
      </c>
      <c r="E226" s="19" t="s">
        <v>29</v>
      </c>
      <c r="F226" s="20" t="s">
        <v>29</v>
      </c>
      <c r="G226" s="19" t="s">
        <v>29</v>
      </c>
      <c r="H226" s="20" t="s">
        <v>29</v>
      </c>
      <c r="I226" s="19" t="s">
        <v>29</v>
      </c>
      <c r="J226" s="20" t="s">
        <v>29</v>
      </c>
      <c r="K226" s="19" t="s">
        <v>29</v>
      </c>
      <c r="L226" s="20" t="s">
        <v>29</v>
      </c>
      <c r="M226" s="19" t="s">
        <v>29</v>
      </c>
      <c r="N226" s="20" t="s">
        <v>29</v>
      </c>
      <c r="O226" s="19" t="s">
        <v>29</v>
      </c>
      <c r="P226" s="20" t="s">
        <v>29</v>
      </c>
    </row>
    <row r="227" spans="2:16" ht="17.25" customHeight="1">
      <c r="B227" s="11" t="s">
        <v>9</v>
      </c>
      <c r="C227" s="19">
        <v>1375</v>
      </c>
      <c r="D227" s="20">
        <v>310.18</v>
      </c>
      <c r="E227" s="19" t="s">
        <v>29</v>
      </c>
      <c r="F227" s="20" t="s">
        <v>29</v>
      </c>
      <c r="G227" s="19" t="s">
        <v>29</v>
      </c>
      <c r="H227" s="20" t="s">
        <v>29</v>
      </c>
      <c r="I227" s="19" t="s">
        <v>29</v>
      </c>
      <c r="J227" s="20" t="s">
        <v>29</v>
      </c>
      <c r="K227" s="19" t="s">
        <v>29</v>
      </c>
      <c r="L227" s="20" t="s">
        <v>29</v>
      </c>
      <c r="M227" s="19" t="s">
        <v>29</v>
      </c>
      <c r="N227" s="20" t="s">
        <v>29</v>
      </c>
      <c r="O227" s="19" t="s">
        <v>29</v>
      </c>
      <c r="P227" s="20" t="s">
        <v>29</v>
      </c>
    </row>
    <row r="228" spans="2:16" ht="17.25" customHeight="1">
      <c r="B228" s="11" t="s">
        <v>10</v>
      </c>
      <c r="C228" s="19">
        <v>1437</v>
      </c>
      <c r="D228" s="20">
        <v>322.53</v>
      </c>
      <c r="E228" s="19" t="s">
        <v>29</v>
      </c>
      <c r="F228" s="20" t="s">
        <v>29</v>
      </c>
      <c r="G228" s="19" t="s">
        <v>29</v>
      </c>
      <c r="H228" s="20" t="s">
        <v>29</v>
      </c>
      <c r="I228" s="19" t="s">
        <v>29</v>
      </c>
      <c r="J228" s="20" t="s">
        <v>29</v>
      </c>
      <c r="K228" s="19" t="s">
        <v>29</v>
      </c>
      <c r="L228" s="20" t="s">
        <v>29</v>
      </c>
      <c r="M228" s="19" t="s">
        <v>29</v>
      </c>
      <c r="N228" s="20" t="s">
        <v>29</v>
      </c>
      <c r="O228" s="19" t="s">
        <v>29</v>
      </c>
      <c r="P228" s="20" t="s">
        <v>29</v>
      </c>
    </row>
    <row r="229" spans="2:16" ht="17.25" customHeight="1">
      <c r="B229" s="11" t="s">
        <v>12</v>
      </c>
      <c r="C229" s="19">
        <v>1670</v>
      </c>
      <c r="D229" s="20">
        <v>378.22</v>
      </c>
      <c r="E229" s="19" t="s">
        <v>29</v>
      </c>
      <c r="F229" s="20" t="s">
        <v>29</v>
      </c>
      <c r="G229" s="19" t="s">
        <v>29</v>
      </c>
      <c r="H229" s="20" t="s">
        <v>29</v>
      </c>
      <c r="I229" s="19" t="s">
        <v>29</v>
      </c>
      <c r="J229" s="20" t="s">
        <v>29</v>
      </c>
      <c r="K229" s="19" t="s">
        <v>29</v>
      </c>
      <c r="L229" s="20" t="s">
        <v>29</v>
      </c>
      <c r="M229" s="19" t="s">
        <v>29</v>
      </c>
      <c r="N229" s="20" t="s">
        <v>29</v>
      </c>
      <c r="O229" s="19" t="s">
        <v>29</v>
      </c>
      <c r="P229" s="20" t="s">
        <v>29</v>
      </c>
    </row>
    <row r="230" spans="2:16" ht="17.25" customHeight="1">
      <c r="B230" s="11" t="s">
        <v>13</v>
      </c>
      <c r="C230" s="19">
        <v>1514</v>
      </c>
      <c r="D230" s="20">
        <v>344.03</v>
      </c>
      <c r="E230" s="19" t="s">
        <v>29</v>
      </c>
      <c r="F230" s="20" t="s">
        <v>29</v>
      </c>
      <c r="G230" s="19" t="s">
        <v>29</v>
      </c>
      <c r="H230" s="20" t="s">
        <v>29</v>
      </c>
      <c r="I230" s="19" t="s">
        <v>29</v>
      </c>
      <c r="J230" s="20" t="s">
        <v>29</v>
      </c>
      <c r="K230" s="19" t="s">
        <v>29</v>
      </c>
      <c r="L230" s="20" t="s">
        <v>29</v>
      </c>
      <c r="M230" s="19" t="s">
        <v>29</v>
      </c>
      <c r="N230" s="20" t="s">
        <v>29</v>
      </c>
      <c r="O230" s="19" t="s">
        <v>29</v>
      </c>
      <c r="P230" s="20" t="s">
        <v>29</v>
      </c>
    </row>
    <row r="231" spans="2:16" ht="17.25" customHeight="1">
      <c r="B231" s="11" t="s">
        <v>11</v>
      </c>
      <c r="C231" s="19">
        <v>1401</v>
      </c>
      <c r="D231" s="20">
        <v>316.11</v>
      </c>
      <c r="E231" s="19" t="s">
        <v>29</v>
      </c>
      <c r="F231" s="20" t="s">
        <v>29</v>
      </c>
      <c r="G231" s="19"/>
      <c r="H231" s="20"/>
      <c r="I231" s="19" t="s">
        <v>29</v>
      </c>
      <c r="J231" s="20" t="s">
        <v>29</v>
      </c>
      <c r="K231" s="19" t="s">
        <v>29</v>
      </c>
      <c r="L231" s="20" t="s">
        <v>29</v>
      </c>
      <c r="M231" s="19"/>
      <c r="N231" s="20"/>
      <c r="O231" s="19"/>
      <c r="P231" s="20"/>
    </row>
    <row r="232" spans="2:16" ht="17.25" customHeight="1" thickBot="1">
      <c r="B232" s="12" t="s">
        <v>17</v>
      </c>
      <c r="C232" s="21">
        <f>SUM(C220:C231)</f>
        <v>17348</v>
      </c>
      <c r="D232" s="22">
        <f>SUM(D220:D231)</f>
        <v>3933.85</v>
      </c>
      <c r="E232" s="21" t="s">
        <v>29</v>
      </c>
      <c r="F232" s="22" t="s">
        <v>29</v>
      </c>
      <c r="G232" s="21" t="s">
        <v>29</v>
      </c>
      <c r="H232" s="22" t="s">
        <v>29</v>
      </c>
      <c r="I232" s="21" t="s">
        <v>29</v>
      </c>
      <c r="J232" s="22" t="s">
        <v>29</v>
      </c>
      <c r="K232" s="21" t="s">
        <v>29</v>
      </c>
      <c r="L232" s="22" t="s">
        <v>29</v>
      </c>
      <c r="M232" s="21" t="s">
        <v>29</v>
      </c>
      <c r="N232" s="22" t="s">
        <v>29</v>
      </c>
      <c r="O232" s="21" t="s">
        <v>29</v>
      </c>
      <c r="P232" s="22" t="s">
        <v>29</v>
      </c>
    </row>
    <row r="233" spans="2:16" ht="17.25" customHeight="1" thickTop="1">
      <c r="B233" s="13">
        <v>2006</v>
      </c>
      <c r="C233" s="25"/>
      <c r="D233" s="26"/>
      <c r="E233" s="25"/>
      <c r="F233" s="26"/>
      <c r="G233" s="25"/>
      <c r="H233" s="26"/>
      <c r="I233" s="25"/>
      <c r="J233" s="26"/>
      <c r="K233" s="25"/>
      <c r="L233" s="26"/>
      <c r="M233" s="25"/>
      <c r="N233" s="26"/>
      <c r="O233" s="25"/>
      <c r="P233" s="26"/>
    </row>
    <row r="234" spans="2:16" ht="17.25" customHeight="1">
      <c r="B234" s="11" t="s">
        <v>18</v>
      </c>
      <c r="C234" s="19">
        <v>2275</v>
      </c>
      <c r="D234" s="20">
        <v>396.59000000000003</v>
      </c>
      <c r="E234" s="19" t="s">
        <v>29</v>
      </c>
      <c r="F234" s="20" t="s">
        <v>29</v>
      </c>
      <c r="G234" s="19" t="s">
        <v>29</v>
      </c>
      <c r="H234" s="20" t="s">
        <v>29</v>
      </c>
      <c r="I234" s="19" t="s">
        <v>29</v>
      </c>
      <c r="J234" s="20" t="s">
        <v>29</v>
      </c>
      <c r="K234" s="19" t="s">
        <v>29</v>
      </c>
      <c r="L234" s="20" t="s">
        <v>29</v>
      </c>
      <c r="M234" s="19" t="s">
        <v>29</v>
      </c>
      <c r="N234" s="20" t="s">
        <v>29</v>
      </c>
      <c r="O234" s="19" t="s">
        <v>29</v>
      </c>
      <c r="P234" s="20" t="s">
        <v>29</v>
      </c>
    </row>
    <row r="235" spans="2:16" ht="17.25" customHeight="1">
      <c r="B235" s="11" t="s">
        <v>4</v>
      </c>
      <c r="C235" s="19">
        <v>1853</v>
      </c>
      <c r="D235" s="20">
        <v>408.5</v>
      </c>
      <c r="E235" s="19" t="s">
        <v>29</v>
      </c>
      <c r="F235" s="20" t="s">
        <v>29</v>
      </c>
      <c r="G235" s="19" t="s">
        <v>29</v>
      </c>
      <c r="H235" s="20" t="s">
        <v>29</v>
      </c>
      <c r="I235" s="19" t="s">
        <v>29</v>
      </c>
      <c r="J235" s="20" t="s">
        <v>29</v>
      </c>
      <c r="K235" s="19" t="s">
        <v>29</v>
      </c>
      <c r="L235" s="20" t="s">
        <v>29</v>
      </c>
      <c r="M235" s="19" t="s">
        <v>29</v>
      </c>
      <c r="N235" s="20" t="s">
        <v>29</v>
      </c>
      <c r="O235" s="19" t="s">
        <v>29</v>
      </c>
      <c r="P235" s="20" t="s">
        <v>29</v>
      </c>
    </row>
    <row r="236" spans="2:16" ht="17.25" customHeight="1">
      <c r="B236" s="11" t="s">
        <v>5</v>
      </c>
      <c r="C236" s="19">
        <v>1372</v>
      </c>
      <c r="D236" s="20">
        <v>301.95000000000005</v>
      </c>
      <c r="E236" s="19" t="s">
        <v>29</v>
      </c>
      <c r="F236" s="20" t="s">
        <v>29</v>
      </c>
      <c r="G236" s="19" t="s">
        <v>29</v>
      </c>
      <c r="H236" s="20" t="s">
        <v>29</v>
      </c>
      <c r="I236" s="19" t="s">
        <v>29</v>
      </c>
      <c r="J236" s="20" t="s">
        <v>29</v>
      </c>
      <c r="K236" s="19" t="s">
        <v>29</v>
      </c>
      <c r="L236" s="20" t="s">
        <v>29</v>
      </c>
      <c r="M236" s="19" t="s">
        <v>29</v>
      </c>
      <c r="N236" s="20" t="s">
        <v>29</v>
      </c>
      <c r="O236" s="19" t="s">
        <v>29</v>
      </c>
      <c r="P236" s="20" t="s">
        <v>29</v>
      </c>
    </row>
    <row r="237" spans="2:16" ht="17.25" customHeight="1">
      <c r="B237" s="11" t="s">
        <v>6</v>
      </c>
      <c r="C237" s="19">
        <v>1228</v>
      </c>
      <c r="D237" s="20">
        <v>271.40999999999997</v>
      </c>
      <c r="E237" s="19" t="s">
        <v>29</v>
      </c>
      <c r="F237" s="20" t="s">
        <v>29</v>
      </c>
      <c r="G237" s="19" t="s">
        <v>29</v>
      </c>
      <c r="H237" s="20" t="s">
        <v>29</v>
      </c>
      <c r="I237" s="19" t="s">
        <v>29</v>
      </c>
      <c r="J237" s="20" t="s">
        <v>29</v>
      </c>
      <c r="K237" s="19" t="s">
        <v>29</v>
      </c>
      <c r="L237" s="20" t="s">
        <v>29</v>
      </c>
      <c r="M237" s="19" t="s">
        <v>29</v>
      </c>
      <c r="N237" s="20" t="s">
        <v>29</v>
      </c>
      <c r="O237" s="19" t="s">
        <v>29</v>
      </c>
      <c r="P237" s="20" t="s">
        <v>29</v>
      </c>
    </row>
    <row r="238" spans="2:16" ht="17.25" customHeight="1">
      <c r="B238" s="11" t="s">
        <v>33</v>
      </c>
      <c r="C238" s="19">
        <v>1658</v>
      </c>
      <c r="D238" s="20">
        <v>372.37</v>
      </c>
      <c r="E238" s="19" t="s">
        <v>29</v>
      </c>
      <c r="F238" s="20" t="s">
        <v>29</v>
      </c>
      <c r="G238" s="19" t="s">
        <v>29</v>
      </c>
      <c r="H238" s="20" t="s">
        <v>29</v>
      </c>
      <c r="I238" s="19" t="s">
        <v>29</v>
      </c>
      <c r="J238" s="20" t="s">
        <v>29</v>
      </c>
      <c r="K238" s="19" t="s">
        <v>29</v>
      </c>
      <c r="L238" s="20" t="s">
        <v>29</v>
      </c>
      <c r="M238" s="19" t="s">
        <v>29</v>
      </c>
      <c r="N238" s="20" t="s">
        <v>29</v>
      </c>
      <c r="O238" s="19" t="s">
        <v>29</v>
      </c>
      <c r="P238" s="20" t="s">
        <v>29</v>
      </c>
    </row>
    <row r="239" spans="2:16" ht="17.25" customHeight="1">
      <c r="B239" s="11" t="s">
        <v>7</v>
      </c>
      <c r="C239" s="19">
        <v>1517</v>
      </c>
      <c r="D239" s="20">
        <v>338.64000000000004</v>
      </c>
      <c r="E239" s="19" t="s">
        <v>29</v>
      </c>
      <c r="F239" s="20" t="s">
        <v>29</v>
      </c>
      <c r="G239" s="19" t="s">
        <v>29</v>
      </c>
      <c r="H239" s="20" t="s">
        <v>29</v>
      </c>
      <c r="I239" s="19" t="s">
        <v>29</v>
      </c>
      <c r="J239" s="20" t="s">
        <v>29</v>
      </c>
      <c r="K239" s="19" t="s">
        <v>29</v>
      </c>
      <c r="L239" s="20" t="s">
        <v>29</v>
      </c>
      <c r="M239" s="19" t="s">
        <v>29</v>
      </c>
      <c r="N239" s="20" t="s">
        <v>29</v>
      </c>
      <c r="O239" s="19" t="s">
        <v>29</v>
      </c>
      <c r="P239" s="20" t="s">
        <v>29</v>
      </c>
    </row>
    <row r="240" spans="2:16" ht="17.25" customHeight="1">
      <c r="B240" s="11" t="s">
        <v>8</v>
      </c>
      <c r="C240" s="19">
        <v>1414</v>
      </c>
      <c r="D240" s="20">
        <v>311.39</v>
      </c>
      <c r="E240" s="19" t="s">
        <v>29</v>
      </c>
      <c r="F240" s="20" t="s">
        <v>29</v>
      </c>
      <c r="G240" s="19" t="s">
        <v>29</v>
      </c>
      <c r="H240" s="20" t="s">
        <v>29</v>
      </c>
      <c r="I240" s="19" t="s">
        <v>29</v>
      </c>
      <c r="J240" s="20" t="s">
        <v>29</v>
      </c>
      <c r="K240" s="19" t="s">
        <v>29</v>
      </c>
      <c r="L240" s="20" t="s">
        <v>29</v>
      </c>
      <c r="M240" s="19" t="s">
        <v>29</v>
      </c>
      <c r="N240" s="20" t="s">
        <v>29</v>
      </c>
      <c r="O240" s="19" t="s">
        <v>29</v>
      </c>
      <c r="P240" s="20" t="s">
        <v>29</v>
      </c>
    </row>
    <row r="241" spans="2:16" ht="17.25" customHeight="1">
      <c r="B241" s="11" t="s">
        <v>9</v>
      </c>
      <c r="C241" s="19">
        <v>1431</v>
      </c>
      <c r="D241" s="20">
        <v>319.39</v>
      </c>
      <c r="E241" s="19" t="s">
        <v>29</v>
      </c>
      <c r="F241" s="20" t="s">
        <v>29</v>
      </c>
      <c r="G241" s="19" t="s">
        <v>29</v>
      </c>
      <c r="H241" s="20" t="s">
        <v>29</v>
      </c>
      <c r="I241" s="19" t="s">
        <v>29</v>
      </c>
      <c r="J241" s="20" t="s">
        <v>29</v>
      </c>
      <c r="K241" s="19" t="s">
        <v>29</v>
      </c>
      <c r="L241" s="20" t="s">
        <v>29</v>
      </c>
      <c r="M241" s="19" t="s">
        <v>29</v>
      </c>
      <c r="N241" s="20" t="s">
        <v>29</v>
      </c>
      <c r="O241" s="19" t="s">
        <v>29</v>
      </c>
      <c r="P241" s="20" t="s">
        <v>29</v>
      </c>
    </row>
    <row r="242" spans="2:16" ht="17.25" customHeight="1">
      <c r="B242" s="11" t="s">
        <v>10</v>
      </c>
      <c r="C242" s="19">
        <v>1137</v>
      </c>
      <c r="D242" s="20">
        <v>255.44</v>
      </c>
      <c r="E242" s="19" t="s">
        <v>29</v>
      </c>
      <c r="F242" s="20" t="s">
        <v>29</v>
      </c>
      <c r="G242" s="19" t="s">
        <v>29</v>
      </c>
      <c r="H242" s="20" t="s">
        <v>29</v>
      </c>
      <c r="I242" s="19" t="s">
        <v>29</v>
      </c>
      <c r="J242" s="20" t="s">
        <v>29</v>
      </c>
      <c r="K242" s="19" t="s">
        <v>29</v>
      </c>
      <c r="L242" s="20" t="s">
        <v>29</v>
      </c>
      <c r="M242" s="19" t="s">
        <v>29</v>
      </c>
      <c r="N242" s="20" t="s">
        <v>29</v>
      </c>
      <c r="O242" s="19" t="s">
        <v>29</v>
      </c>
      <c r="P242" s="20" t="s">
        <v>29</v>
      </c>
    </row>
    <row r="243" spans="2:16" ht="17.25" customHeight="1">
      <c r="B243" s="11" t="s">
        <v>12</v>
      </c>
      <c r="C243" s="19">
        <v>1846</v>
      </c>
      <c r="D243" s="20">
        <v>422.8299999999999</v>
      </c>
      <c r="E243" s="19" t="s">
        <v>29</v>
      </c>
      <c r="F243" s="20" t="s">
        <v>29</v>
      </c>
      <c r="G243" s="19" t="s">
        <v>29</v>
      </c>
      <c r="H243" s="20" t="s">
        <v>29</v>
      </c>
      <c r="I243" s="19" t="s">
        <v>29</v>
      </c>
      <c r="J243" s="20" t="s">
        <v>29</v>
      </c>
      <c r="K243" s="19" t="s">
        <v>29</v>
      </c>
      <c r="L243" s="20" t="s">
        <v>29</v>
      </c>
      <c r="M243" s="19" t="s">
        <v>29</v>
      </c>
      <c r="N243" s="20" t="s">
        <v>29</v>
      </c>
      <c r="O243" s="19" t="s">
        <v>29</v>
      </c>
      <c r="P243" s="20" t="s">
        <v>29</v>
      </c>
    </row>
    <row r="244" spans="2:16" ht="17.25" customHeight="1">
      <c r="B244" s="11" t="s">
        <v>13</v>
      </c>
      <c r="C244" s="19">
        <v>1585</v>
      </c>
      <c r="D244" s="20">
        <v>359.18999999999994</v>
      </c>
      <c r="E244" s="19" t="s">
        <v>29</v>
      </c>
      <c r="F244" s="20" t="s">
        <v>29</v>
      </c>
      <c r="G244" s="19" t="s">
        <v>29</v>
      </c>
      <c r="H244" s="20" t="s">
        <v>29</v>
      </c>
      <c r="I244" s="19" t="s">
        <v>29</v>
      </c>
      <c r="J244" s="20" t="s">
        <v>29</v>
      </c>
      <c r="K244" s="19" t="s">
        <v>29</v>
      </c>
      <c r="L244" s="20" t="s">
        <v>29</v>
      </c>
      <c r="M244" s="19" t="s">
        <v>29</v>
      </c>
      <c r="N244" s="20" t="s">
        <v>29</v>
      </c>
      <c r="O244" s="19" t="s">
        <v>29</v>
      </c>
      <c r="P244" s="20" t="s">
        <v>29</v>
      </c>
    </row>
    <row r="245" spans="2:16" ht="17.25" customHeight="1">
      <c r="B245" s="11" t="s">
        <v>11</v>
      </c>
      <c r="C245" s="19">
        <v>1190</v>
      </c>
      <c r="D245" s="20">
        <v>262.26</v>
      </c>
      <c r="E245" s="19" t="s">
        <v>29</v>
      </c>
      <c r="F245" s="20" t="s">
        <v>29</v>
      </c>
      <c r="G245" s="19" t="s">
        <v>29</v>
      </c>
      <c r="H245" s="20" t="s">
        <v>29</v>
      </c>
      <c r="I245" s="19" t="s">
        <v>29</v>
      </c>
      <c r="J245" s="20" t="s">
        <v>29</v>
      </c>
      <c r="K245" s="19" t="s">
        <v>29</v>
      </c>
      <c r="L245" s="20" t="s">
        <v>29</v>
      </c>
      <c r="M245" s="19" t="s">
        <v>29</v>
      </c>
      <c r="N245" s="20" t="s">
        <v>29</v>
      </c>
      <c r="O245" s="19" t="s">
        <v>29</v>
      </c>
      <c r="P245" s="20" t="s">
        <v>29</v>
      </c>
    </row>
    <row r="246" spans="2:16" ht="17.25" customHeight="1" thickBot="1">
      <c r="B246" s="12" t="s">
        <v>17</v>
      </c>
      <c r="C246" s="21">
        <f>SUM(C234:C245)</f>
        <v>18506</v>
      </c>
      <c r="D246" s="22">
        <f>SUM(D234:D245)</f>
        <v>4019.959999999999</v>
      </c>
      <c r="E246" s="21" t="s">
        <v>29</v>
      </c>
      <c r="F246" s="22" t="s">
        <v>29</v>
      </c>
      <c r="G246" s="21" t="s">
        <v>29</v>
      </c>
      <c r="H246" s="22" t="s">
        <v>29</v>
      </c>
      <c r="I246" s="21" t="s">
        <v>29</v>
      </c>
      <c r="J246" s="22" t="s">
        <v>29</v>
      </c>
      <c r="K246" s="21" t="s">
        <v>29</v>
      </c>
      <c r="L246" s="22" t="s">
        <v>29</v>
      </c>
      <c r="M246" s="21" t="s">
        <v>29</v>
      </c>
      <c r="N246" s="22" t="s">
        <v>29</v>
      </c>
      <c r="O246" s="21" t="s">
        <v>29</v>
      </c>
      <c r="P246" s="22" t="s">
        <v>29</v>
      </c>
    </row>
    <row r="247" ht="4.5" customHeight="1" thickTop="1"/>
    <row r="248" ht="23.25" customHeight="1">
      <c r="B248" s="41" t="s">
        <v>42</v>
      </c>
    </row>
    <row r="249" ht="14.25" customHeight="1">
      <c r="B249" s="1" t="s">
        <v>32</v>
      </c>
    </row>
    <row r="250" ht="14.25" customHeight="1">
      <c r="B250" s="1" t="s">
        <v>31</v>
      </c>
    </row>
    <row r="251" ht="14.25" customHeight="1">
      <c r="B251" s="1" t="s">
        <v>30</v>
      </c>
    </row>
    <row r="252" ht="14.25" customHeight="1">
      <c r="B252" s="1" t="s">
        <v>39</v>
      </c>
    </row>
    <row r="253" ht="7.5" customHeight="1" thickBot="1"/>
    <row r="254" spans="2:16" ht="18" customHeight="1" thickTop="1">
      <c r="B254" s="16" t="s">
        <v>45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ht="4.5" customHeight="1"/>
    <row r="256" ht="18" customHeight="1">
      <c r="B256" s="18" t="s">
        <v>41</v>
      </c>
    </row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</sheetData>
  <sheetProtection/>
  <mergeCells count="9">
    <mergeCell ref="O6:P7"/>
    <mergeCell ref="C6:D7"/>
    <mergeCell ref="B6:B8"/>
    <mergeCell ref="E6:L6"/>
    <mergeCell ref="E7:F7"/>
    <mergeCell ref="G7:H7"/>
    <mergeCell ref="I7:J7"/>
    <mergeCell ref="K7:L7"/>
    <mergeCell ref="M6:N7"/>
  </mergeCells>
  <printOptions horizontalCentered="1"/>
  <pageMargins left="0" right="0" top="0.15748031496062992" bottom="0.15748031496062992" header="0.11811023622047245" footer="0.11811023622047245"/>
  <pageSetup horizontalDpi="600" verticalDpi="600" orientation="portrait" scale="66" r:id="rId2"/>
  <rowBreaks count="4" manualBreakCount="4">
    <brk id="64" max="16" man="1"/>
    <brk id="120" max="16" man="1"/>
    <brk id="176" max="16" man="1"/>
    <brk id="23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5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1" customWidth="1"/>
    <col min="2" max="2" width="10.7109375" style="1" customWidth="1"/>
    <col min="3" max="10" width="11.57421875" style="1" customWidth="1"/>
    <col min="11" max="11" width="2.140625" style="1" customWidth="1"/>
    <col min="12" max="16384" width="9.140625" style="1" customWidth="1"/>
  </cols>
  <sheetData>
    <row r="1" ht="30" customHeight="1">
      <c r="B1" s="35" t="s">
        <v>40</v>
      </c>
    </row>
    <row r="2" spans="2:10" ht="22.5" customHeight="1" thickBot="1">
      <c r="B2" s="2" t="s">
        <v>35</v>
      </c>
      <c r="C2" s="3"/>
      <c r="D2" s="3"/>
      <c r="E2" s="3"/>
      <c r="F2" s="3"/>
      <c r="G2" s="3"/>
      <c r="H2" s="3"/>
      <c r="I2" s="3"/>
      <c r="J2" s="3"/>
    </row>
    <row r="3" ht="13.5" thickTop="1"/>
    <row r="4" spans="2:5" s="47" customFormat="1" ht="22.5" customHeight="1">
      <c r="B4" s="48" t="s">
        <v>43</v>
      </c>
      <c r="C4" s="48"/>
      <c r="D4" s="48"/>
      <c r="E4" s="48"/>
    </row>
    <row r="5" spans="2:5" s="47" customFormat="1" ht="13.5" customHeight="1">
      <c r="B5" s="49" t="s">
        <v>44</v>
      </c>
      <c r="C5" s="49"/>
      <c r="D5" s="49"/>
      <c r="E5" s="49"/>
    </row>
    <row r="6" spans="2:10" ht="18.75" customHeight="1">
      <c r="B6" s="54" t="s">
        <v>37</v>
      </c>
      <c r="C6" s="50" t="s">
        <v>22</v>
      </c>
      <c r="D6" s="51"/>
      <c r="E6" s="57" t="s">
        <v>23</v>
      </c>
      <c r="F6" s="58"/>
      <c r="G6" s="58"/>
      <c r="H6" s="58"/>
      <c r="I6" s="50" t="s">
        <v>24</v>
      </c>
      <c r="J6" s="51"/>
    </row>
    <row r="7" spans="2:10" ht="15" customHeight="1">
      <c r="B7" s="55"/>
      <c r="C7" s="52"/>
      <c r="D7" s="53"/>
      <c r="E7" s="57" t="s">
        <v>15</v>
      </c>
      <c r="F7" s="59"/>
      <c r="G7" s="57" t="s">
        <v>38</v>
      </c>
      <c r="H7" s="59"/>
      <c r="I7" s="52"/>
      <c r="J7" s="53"/>
    </row>
    <row r="8" spans="2:10" ht="42" customHeight="1">
      <c r="B8" s="56"/>
      <c r="C8" s="4" t="s">
        <v>3</v>
      </c>
      <c r="D8" s="5" t="s">
        <v>14</v>
      </c>
      <c r="E8" s="4" t="s">
        <v>3</v>
      </c>
      <c r="F8" s="5" t="s">
        <v>14</v>
      </c>
      <c r="G8" s="4" t="s">
        <v>3</v>
      </c>
      <c r="H8" s="5" t="s">
        <v>14</v>
      </c>
      <c r="I8" s="4" t="s">
        <v>3</v>
      </c>
      <c r="J8" s="5" t="s">
        <v>14</v>
      </c>
    </row>
    <row r="9" spans="2:10" ht="17.25" customHeight="1">
      <c r="B9" s="6">
        <v>2022</v>
      </c>
      <c r="C9" s="7"/>
      <c r="D9" s="8"/>
      <c r="E9" s="9"/>
      <c r="F9" s="10"/>
      <c r="G9" s="9"/>
      <c r="H9" s="10"/>
      <c r="I9" s="9"/>
      <c r="J9" s="10"/>
    </row>
    <row r="10" spans="2:13" ht="17.25" customHeight="1">
      <c r="B10" s="11" t="s">
        <v>18</v>
      </c>
      <c r="C10" s="40">
        <v>46319</v>
      </c>
      <c r="D10" s="38">
        <v>3421</v>
      </c>
      <c r="E10" s="40">
        <v>11276</v>
      </c>
      <c r="F10" s="38">
        <v>166.7066</v>
      </c>
      <c r="G10" s="40">
        <v>10102</v>
      </c>
      <c r="H10" s="38">
        <v>132.9423</v>
      </c>
      <c r="I10" s="40">
        <v>3341</v>
      </c>
      <c r="J10" s="38">
        <v>67.8773</v>
      </c>
      <c r="M10" s="34"/>
    </row>
    <row r="11" spans="2:13" ht="17.25" customHeight="1">
      <c r="B11" s="11" t="s">
        <v>4</v>
      </c>
      <c r="C11" s="40">
        <v>45412</v>
      </c>
      <c r="D11" s="38">
        <v>3337.3730899999996</v>
      </c>
      <c r="E11" s="40">
        <v>13697</v>
      </c>
      <c r="F11" s="38">
        <v>203.90255000000002</v>
      </c>
      <c r="G11" s="40">
        <v>12180</v>
      </c>
      <c r="H11" s="38">
        <v>160.2888</v>
      </c>
      <c r="I11" s="40">
        <v>4442</v>
      </c>
      <c r="J11" s="38">
        <v>87.4273</v>
      </c>
      <c r="M11" s="34"/>
    </row>
    <row r="12" spans="2:13" ht="17.25" customHeight="1">
      <c r="B12" s="11" t="s">
        <v>5</v>
      </c>
      <c r="C12" s="40">
        <v>40616</v>
      </c>
      <c r="D12" s="38">
        <v>3000.2458</v>
      </c>
      <c r="E12" s="40">
        <v>11859</v>
      </c>
      <c r="F12" s="38">
        <v>191.309</v>
      </c>
      <c r="G12" s="40">
        <v>9491</v>
      </c>
      <c r="H12" s="38">
        <v>123.0983</v>
      </c>
      <c r="I12" s="40">
        <v>6186</v>
      </c>
      <c r="J12" s="38">
        <v>124.661</v>
      </c>
      <c r="M12" s="34"/>
    </row>
    <row r="13" spans="2:13" ht="17.25" customHeight="1">
      <c r="B13" s="11" t="s">
        <v>6</v>
      </c>
      <c r="C13" s="40">
        <v>40023</v>
      </c>
      <c r="D13" s="38">
        <v>2934</v>
      </c>
      <c r="E13" s="40">
        <v>27371</v>
      </c>
      <c r="F13" s="38">
        <v>375.98888</v>
      </c>
      <c r="G13" s="40">
        <v>25199</v>
      </c>
      <c r="H13" s="38">
        <v>313.7276</v>
      </c>
      <c r="I13" s="40">
        <v>24700</v>
      </c>
      <c r="J13" s="38">
        <v>462.6237</v>
      </c>
      <c r="M13" s="34"/>
    </row>
    <row r="14" spans="2:13" ht="17.25" customHeight="1">
      <c r="B14" s="11" t="s">
        <v>33</v>
      </c>
      <c r="C14" s="40">
        <v>49534</v>
      </c>
      <c r="D14" s="38">
        <v>3633.3219</v>
      </c>
      <c r="E14" s="40">
        <v>13516</v>
      </c>
      <c r="F14" s="38">
        <v>247.2656</v>
      </c>
      <c r="G14" s="40">
        <v>8786</v>
      </c>
      <c r="H14" s="38">
        <v>111.2308</v>
      </c>
      <c r="I14" s="40">
        <v>10583</v>
      </c>
      <c r="J14" s="38">
        <v>229.9509</v>
      </c>
      <c r="M14" s="34"/>
    </row>
    <row r="15" spans="2:13" ht="17.25" customHeight="1">
      <c r="B15" s="11" t="s">
        <v>7</v>
      </c>
      <c r="C15" s="40">
        <v>44445</v>
      </c>
      <c r="D15" s="38">
        <v>3259.4444</v>
      </c>
      <c r="E15" s="40">
        <v>14461</v>
      </c>
      <c r="F15" s="38">
        <v>260.89931</v>
      </c>
      <c r="G15" s="40">
        <v>9573</v>
      </c>
      <c r="H15" s="38">
        <v>120.907</v>
      </c>
      <c r="I15" s="40">
        <v>11534</v>
      </c>
      <c r="J15" s="38">
        <v>249.049</v>
      </c>
      <c r="M15" s="34"/>
    </row>
    <row r="16" spans="2:13" ht="17.25" customHeight="1">
      <c r="B16" s="11" t="s">
        <v>8</v>
      </c>
      <c r="C16" s="40">
        <v>43917</v>
      </c>
      <c r="D16" s="38">
        <v>3188</v>
      </c>
      <c r="E16" s="40">
        <v>15365</v>
      </c>
      <c r="F16" s="38">
        <v>255.1413</v>
      </c>
      <c r="G16" s="40">
        <v>11533</v>
      </c>
      <c r="H16" s="38">
        <v>145.4311</v>
      </c>
      <c r="I16" s="40">
        <v>13053</v>
      </c>
      <c r="J16" s="38">
        <v>275.8535</v>
      </c>
      <c r="M16" s="34"/>
    </row>
    <row r="17" spans="2:13" ht="17.25" customHeight="1">
      <c r="B17" s="11" t="s">
        <v>9</v>
      </c>
      <c r="C17" s="40">
        <v>47400</v>
      </c>
      <c r="D17" s="38">
        <v>3405.5815</v>
      </c>
      <c r="E17" s="40">
        <v>20083</v>
      </c>
      <c r="F17" s="38">
        <v>306.7294</v>
      </c>
      <c r="G17" s="40">
        <v>16707</v>
      </c>
      <c r="H17" s="38">
        <v>210.07</v>
      </c>
      <c r="I17" s="40">
        <v>18964</v>
      </c>
      <c r="J17" s="38">
        <v>372.5308</v>
      </c>
      <c r="M17" s="34"/>
    </row>
    <row r="18" spans="2:13" ht="17.25" customHeight="1">
      <c r="B18" s="11" t="s">
        <v>10</v>
      </c>
      <c r="C18" s="40">
        <v>47724</v>
      </c>
      <c r="D18" s="38">
        <v>3454.8341</v>
      </c>
      <c r="E18" s="40">
        <v>12475</v>
      </c>
      <c r="F18" s="38">
        <v>206.1302</v>
      </c>
      <c r="G18" s="40">
        <v>9441</v>
      </c>
      <c r="H18" s="38">
        <v>119.1454</v>
      </c>
      <c r="I18" s="40">
        <v>8873</v>
      </c>
      <c r="J18" s="38">
        <v>180.5856</v>
      </c>
      <c r="M18" s="34"/>
    </row>
    <row r="19" spans="2:13" ht="17.25" customHeight="1">
      <c r="B19" s="11" t="s">
        <v>12</v>
      </c>
      <c r="C19" s="40">
        <v>47251</v>
      </c>
      <c r="D19" s="38">
        <v>3450.1047</v>
      </c>
      <c r="E19" s="42">
        <v>11281</v>
      </c>
      <c r="F19" s="38">
        <v>179.6256</v>
      </c>
      <c r="G19" s="40">
        <v>8937</v>
      </c>
      <c r="H19" s="38">
        <v>112.5168</v>
      </c>
      <c r="I19" s="40">
        <v>8742</v>
      </c>
      <c r="J19" s="38">
        <v>169.7822</v>
      </c>
      <c r="M19" s="34"/>
    </row>
    <row r="20" spans="2:13" ht="17.25" customHeight="1">
      <c r="B20" s="11" t="s">
        <v>13</v>
      </c>
      <c r="C20" s="40">
        <v>48548</v>
      </c>
      <c r="D20" s="38">
        <v>3506.5956</v>
      </c>
      <c r="E20" s="40">
        <v>8424</v>
      </c>
      <c r="F20" s="38">
        <v>128.5643</v>
      </c>
      <c r="G20" s="40">
        <v>7006</v>
      </c>
      <c r="H20" s="38">
        <v>87.7954</v>
      </c>
      <c r="I20" s="40">
        <v>6424</v>
      </c>
      <c r="J20" s="38">
        <v>120.9344</v>
      </c>
      <c r="M20" s="34"/>
    </row>
    <row r="21" spans="2:13" ht="17.25" customHeight="1">
      <c r="B21" s="11" t="s">
        <v>11</v>
      </c>
      <c r="C21" s="40">
        <v>52278</v>
      </c>
      <c r="D21" s="38">
        <v>3734.1201519999995</v>
      </c>
      <c r="E21" s="40">
        <v>30193</v>
      </c>
      <c r="F21" s="38">
        <v>401.18528000000003</v>
      </c>
      <c r="G21" s="40">
        <v>28859</v>
      </c>
      <c r="H21" s="38">
        <v>363</v>
      </c>
      <c r="I21" s="40">
        <v>12633</v>
      </c>
      <c r="J21" s="38">
        <v>290</v>
      </c>
      <c r="M21" s="34"/>
    </row>
    <row r="22" spans="2:13" ht="17.25" customHeight="1" thickBot="1">
      <c r="B22" s="12" t="s">
        <v>17</v>
      </c>
      <c r="C22" s="21">
        <f aca="true" t="shared" si="0" ref="C22:J22">SUM(C10:C21)</f>
        <v>553467</v>
      </c>
      <c r="D22" s="22">
        <f t="shared" si="0"/>
        <v>40324.62124200001</v>
      </c>
      <c r="E22" s="43">
        <f t="shared" si="0"/>
        <v>190001</v>
      </c>
      <c r="F22" s="22">
        <f t="shared" si="0"/>
        <v>2923.44802</v>
      </c>
      <c r="G22" s="21">
        <f t="shared" si="0"/>
        <v>157814</v>
      </c>
      <c r="H22" s="22">
        <f t="shared" si="0"/>
        <v>2000.1535000000001</v>
      </c>
      <c r="I22" s="21">
        <f t="shared" si="0"/>
        <v>129475</v>
      </c>
      <c r="J22" s="22">
        <f t="shared" si="0"/>
        <v>2631.2757</v>
      </c>
      <c r="M22" s="34"/>
    </row>
    <row r="23" spans="2:10" ht="17.25" customHeight="1" thickTop="1">
      <c r="B23" s="6">
        <v>2021</v>
      </c>
      <c r="C23" s="7"/>
      <c r="D23" s="8"/>
      <c r="E23" s="9"/>
      <c r="F23" s="10"/>
      <c r="G23" s="9"/>
      <c r="H23" s="10"/>
      <c r="I23" s="9"/>
      <c r="J23" s="44"/>
    </row>
    <row r="24" spans="2:13" ht="17.25" customHeight="1">
      <c r="B24" s="11" t="s">
        <v>18</v>
      </c>
      <c r="C24" s="40">
        <v>46858</v>
      </c>
      <c r="D24" s="38">
        <v>3516.4359</v>
      </c>
      <c r="E24" s="40">
        <v>8169</v>
      </c>
      <c r="F24" s="38">
        <v>115.94002</v>
      </c>
      <c r="G24" s="40">
        <v>7637</v>
      </c>
      <c r="H24" s="38">
        <v>100.6557</v>
      </c>
      <c r="I24" s="40">
        <v>2069</v>
      </c>
      <c r="J24" s="38">
        <v>39.7218</v>
      </c>
      <c r="M24" s="34"/>
    </row>
    <row r="25" spans="2:13" ht="17.25" customHeight="1">
      <c r="B25" s="11" t="s">
        <v>4</v>
      </c>
      <c r="C25" s="40">
        <v>45910</v>
      </c>
      <c r="D25" s="38">
        <v>3445.2933</v>
      </c>
      <c r="E25" s="40">
        <v>10462</v>
      </c>
      <c r="F25" s="38">
        <v>154.17098</v>
      </c>
      <c r="G25" s="40">
        <v>9422</v>
      </c>
      <c r="H25" s="38">
        <v>124.2762</v>
      </c>
      <c r="I25" s="40">
        <v>3610</v>
      </c>
      <c r="J25" s="38">
        <v>71.362</v>
      </c>
      <c r="M25" s="34"/>
    </row>
    <row r="26" spans="2:13" ht="17.25" customHeight="1">
      <c r="B26" s="11" t="s">
        <v>5</v>
      </c>
      <c r="C26" s="40">
        <v>47613</v>
      </c>
      <c r="D26" s="38">
        <v>3578.3264</v>
      </c>
      <c r="E26" s="40">
        <v>11047</v>
      </c>
      <c r="F26" s="38">
        <v>166.40299000000002</v>
      </c>
      <c r="G26" s="40">
        <v>9733</v>
      </c>
      <c r="H26" s="38">
        <v>128.5729</v>
      </c>
      <c r="I26" s="40">
        <v>8296</v>
      </c>
      <c r="J26" s="38">
        <v>158.0669</v>
      </c>
      <c r="M26" s="34"/>
    </row>
    <row r="27" spans="2:13" ht="17.25" customHeight="1">
      <c r="B27" s="11" t="s">
        <v>6</v>
      </c>
      <c r="C27" s="40">
        <v>47575</v>
      </c>
      <c r="D27" s="38">
        <v>3551.6275</v>
      </c>
      <c r="E27" s="40">
        <v>22450</v>
      </c>
      <c r="F27" s="38">
        <v>308.229</v>
      </c>
      <c r="G27" s="40">
        <v>21575</v>
      </c>
      <c r="H27" s="38">
        <v>283.064</v>
      </c>
      <c r="I27" s="40">
        <v>28484</v>
      </c>
      <c r="J27" s="38">
        <v>508.3427</v>
      </c>
      <c r="M27" s="34"/>
    </row>
    <row r="28" spans="2:13" ht="17.25" customHeight="1">
      <c r="B28" s="11" t="s">
        <v>33</v>
      </c>
      <c r="C28" s="40">
        <v>48212</v>
      </c>
      <c r="D28" s="38">
        <v>3628.2067</v>
      </c>
      <c r="E28" s="40">
        <v>9808</v>
      </c>
      <c r="F28" s="38">
        <v>176.07134</v>
      </c>
      <c r="G28" s="40">
        <v>6831</v>
      </c>
      <c r="H28" s="38">
        <v>89.8277</v>
      </c>
      <c r="I28" s="40">
        <v>8352</v>
      </c>
      <c r="J28" s="38">
        <v>172.562</v>
      </c>
      <c r="M28" s="34"/>
    </row>
    <row r="29" spans="2:13" ht="17.25" customHeight="1">
      <c r="B29" s="11" t="s">
        <v>7</v>
      </c>
      <c r="C29" s="40">
        <v>47150</v>
      </c>
      <c r="D29" s="38">
        <v>3525.2808</v>
      </c>
      <c r="E29" s="40">
        <v>13076</v>
      </c>
      <c r="F29" s="38">
        <v>243.28825999999998</v>
      </c>
      <c r="G29" s="40">
        <v>8850</v>
      </c>
      <c r="H29" s="38">
        <v>116.466</v>
      </c>
      <c r="I29" s="40">
        <v>10930</v>
      </c>
      <c r="J29" s="38">
        <v>228.4834</v>
      </c>
      <c r="M29" s="34"/>
    </row>
    <row r="30" spans="2:13" ht="17.25" customHeight="1">
      <c r="B30" s="11" t="s">
        <v>8</v>
      </c>
      <c r="C30" s="40">
        <v>47276</v>
      </c>
      <c r="D30" s="38">
        <v>3522.3362</v>
      </c>
      <c r="E30" s="40">
        <v>11839</v>
      </c>
      <c r="F30" s="38">
        <v>217.99006000000003</v>
      </c>
      <c r="G30" s="40">
        <v>8150</v>
      </c>
      <c r="H30" s="38">
        <v>107.1725</v>
      </c>
      <c r="I30" s="40">
        <v>10442</v>
      </c>
      <c r="J30" s="38">
        <v>219.8701</v>
      </c>
      <c r="M30" s="34"/>
    </row>
    <row r="31" spans="2:13" ht="17.25" customHeight="1">
      <c r="B31" s="11" t="s">
        <v>9</v>
      </c>
      <c r="C31" s="40">
        <v>48756</v>
      </c>
      <c r="D31" s="38">
        <v>3611.399</v>
      </c>
      <c r="E31" s="40">
        <v>16844</v>
      </c>
      <c r="F31" s="38">
        <v>274.35687</v>
      </c>
      <c r="G31" s="40">
        <v>13737</v>
      </c>
      <c r="H31" s="38">
        <v>181.0537</v>
      </c>
      <c r="I31" s="40">
        <v>17655</v>
      </c>
      <c r="J31" s="38">
        <v>343.3841</v>
      </c>
      <c r="M31" s="34"/>
    </row>
    <row r="32" spans="2:13" ht="17.25" customHeight="1">
      <c r="B32" s="11" t="s">
        <v>10</v>
      </c>
      <c r="C32" s="40">
        <v>51241</v>
      </c>
      <c r="D32" s="38">
        <v>3815.991</v>
      </c>
      <c r="E32" s="40">
        <v>11224</v>
      </c>
      <c r="F32" s="38">
        <v>193.65587</v>
      </c>
      <c r="G32" s="40">
        <v>8507</v>
      </c>
      <c r="H32" s="38">
        <v>112.0372</v>
      </c>
      <c r="I32" s="40">
        <v>10577</v>
      </c>
      <c r="J32" s="38">
        <v>212.5802</v>
      </c>
      <c r="M32" s="34"/>
    </row>
    <row r="33" spans="2:13" ht="17.25" customHeight="1">
      <c r="B33" s="11" t="s">
        <v>12</v>
      </c>
      <c r="C33" s="40">
        <v>47501</v>
      </c>
      <c r="D33" s="38">
        <v>3502.3316</v>
      </c>
      <c r="E33" s="40">
        <v>9964</v>
      </c>
      <c r="F33" s="38">
        <v>163.72858</v>
      </c>
      <c r="G33" s="40">
        <v>8023</v>
      </c>
      <c r="H33" s="38">
        <v>105.9838</v>
      </c>
      <c r="I33" s="40">
        <v>8760</v>
      </c>
      <c r="J33" s="38">
        <v>171.4693</v>
      </c>
      <c r="M33" s="34"/>
    </row>
    <row r="34" spans="2:13" ht="17.25" customHeight="1">
      <c r="B34" s="11" t="s">
        <v>13</v>
      </c>
      <c r="C34" s="40">
        <v>52261</v>
      </c>
      <c r="D34" s="38">
        <v>3770.0458</v>
      </c>
      <c r="E34" s="40">
        <v>9459</v>
      </c>
      <c r="F34" s="38">
        <v>148.48017</v>
      </c>
      <c r="G34" s="40">
        <v>8030</v>
      </c>
      <c r="H34" s="38">
        <v>105.996</v>
      </c>
      <c r="I34" s="40">
        <v>7386</v>
      </c>
      <c r="J34" s="38">
        <v>139.596</v>
      </c>
      <c r="M34" s="34"/>
    </row>
    <row r="35" spans="2:13" ht="17.25" customHeight="1">
      <c r="B35" s="11" t="s">
        <v>11</v>
      </c>
      <c r="C35" s="40">
        <v>59024</v>
      </c>
      <c r="D35" s="38">
        <v>4248</v>
      </c>
      <c r="E35" s="40">
        <v>33302</v>
      </c>
      <c r="F35" s="38">
        <v>454.44482999999997</v>
      </c>
      <c r="G35" s="40">
        <v>32345</v>
      </c>
      <c r="H35" s="38">
        <v>426</v>
      </c>
      <c r="I35" s="40">
        <v>14904</v>
      </c>
      <c r="J35" s="38">
        <v>267</v>
      </c>
      <c r="M35" s="34"/>
    </row>
    <row r="36" spans="2:13" ht="17.25" customHeight="1" thickBot="1">
      <c r="B36" s="12" t="s">
        <v>17</v>
      </c>
      <c r="C36" s="21">
        <f aca="true" t="shared" si="1" ref="C36:J36">SUM(C24:C35)</f>
        <v>589377</v>
      </c>
      <c r="D36" s="22">
        <f t="shared" si="1"/>
        <v>43715.2742</v>
      </c>
      <c r="E36" s="21">
        <f t="shared" si="1"/>
        <v>167644</v>
      </c>
      <c r="F36" s="22">
        <f t="shared" si="1"/>
        <v>2616.75897</v>
      </c>
      <c r="G36" s="21">
        <f t="shared" si="1"/>
        <v>142840</v>
      </c>
      <c r="H36" s="22">
        <f t="shared" si="1"/>
        <v>1881.1057</v>
      </c>
      <c r="I36" s="21">
        <f t="shared" si="1"/>
        <v>131465</v>
      </c>
      <c r="J36" s="22">
        <f t="shared" si="1"/>
        <v>2532.4385</v>
      </c>
      <c r="M36" s="34"/>
    </row>
    <row r="37" spans="2:10" ht="17.25" customHeight="1" thickTop="1">
      <c r="B37" s="6">
        <v>2020</v>
      </c>
      <c r="C37" s="7"/>
      <c r="D37" s="8"/>
      <c r="E37" s="9"/>
      <c r="F37" s="10"/>
      <c r="G37" s="9"/>
      <c r="H37" s="10"/>
      <c r="I37" s="45"/>
      <c r="J37" s="10"/>
    </row>
    <row r="38" spans="2:13" ht="17.25" customHeight="1">
      <c r="B38" s="11" t="s">
        <v>18</v>
      </c>
      <c r="C38" s="40">
        <v>46210</v>
      </c>
      <c r="D38" s="38">
        <v>3494.2039</v>
      </c>
      <c r="E38" s="40">
        <v>12007</v>
      </c>
      <c r="F38" s="38">
        <v>193.5392</v>
      </c>
      <c r="G38" s="40">
        <v>10903</v>
      </c>
      <c r="H38" s="38">
        <v>161.9096</v>
      </c>
      <c r="I38" s="40">
        <v>2528</v>
      </c>
      <c r="J38" s="38">
        <v>51.9265</v>
      </c>
      <c r="M38" s="34"/>
    </row>
    <row r="39" spans="2:13" ht="17.25" customHeight="1">
      <c r="B39" s="11" t="s">
        <v>4</v>
      </c>
      <c r="C39" s="40">
        <v>43700</v>
      </c>
      <c r="D39" s="38">
        <v>3305.24</v>
      </c>
      <c r="E39" s="40">
        <v>11239</v>
      </c>
      <c r="F39" s="38">
        <v>180.8996</v>
      </c>
      <c r="G39" s="40">
        <v>10329</v>
      </c>
      <c r="H39" s="38">
        <v>154.4186</v>
      </c>
      <c r="I39" s="40">
        <v>4121</v>
      </c>
      <c r="J39" s="38">
        <v>81.8354</v>
      </c>
      <c r="M39" s="34"/>
    </row>
    <row r="40" spans="2:13" ht="17.25" customHeight="1">
      <c r="B40" s="11" t="s">
        <v>5</v>
      </c>
      <c r="C40" s="40">
        <v>42865</v>
      </c>
      <c r="D40" s="38">
        <v>3247.9491</v>
      </c>
      <c r="E40" s="40">
        <v>7214</v>
      </c>
      <c r="F40" s="38">
        <v>112.1214</v>
      </c>
      <c r="G40" s="40">
        <v>6706</v>
      </c>
      <c r="H40" s="38">
        <v>97.237</v>
      </c>
      <c r="I40" s="40">
        <v>2933</v>
      </c>
      <c r="J40" s="38">
        <v>61.9577</v>
      </c>
      <c r="M40" s="34"/>
    </row>
    <row r="41" spans="2:13" ht="17.25" customHeight="1">
      <c r="B41" s="11" t="s">
        <v>6</v>
      </c>
      <c r="C41" s="40">
        <v>40336</v>
      </c>
      <c r="D41" s="38">
        <v>3041.9136</v>
      </c>
      <c r="E41" s="40">
        <v>21803</v>
      </c>
      <c r="F41" s="38">
        <v>299.8987</v>
      </c>
      <c r="G41" s="40">
        <v>21358</v>
      </c>
      <c r="H41" s="38">
        <v>286.8379</v>
      </c>
      <c r="I41" s="40">
        <v>19478</v>
      </c>
      <c r="J41" s="38">
        <v>363.8313</v>
      </c>
      <c r="M41" s="34"/>
    </row>
    <row r="42" spans="2:13" ht="17.25" customHeight="1">
      <c r="B42" s="11" t="s">
        <v>33</v>
      </c>
      <c r="C42" s="40">
        <v>47390</v>
      </c>
      <c r="D42" s="38">
        <v>3552.2529</v>
      </c>
      <c r="E42" s="40">
        <v>8821</v>
      </c>
      <c r="F42" s="38">
        <v>150.831</v>
      </c>
      <c r="G42" s="40">
        <v>6751</v>
      </c>
      <c r="H42" s="38">
        <v>90.801</v>
      </c>
      <c r="I42" s="40">
        <v>7964</v>
      </c>
      <c r="J42" s="38">
        <v>158.1947</v>
      </c>
      <c r="M42" s="34"/>
    </row>
    <row r="43" spans="2:13" ht="17.25" customHeight="1">
      <c r="B43" s="11" t="s">
        <v>7</v>
      </c>
      <c r="C43" s="40">
        <v>49312</v>
      </c>
      <c r="D43" s="38">
        <v>3697.1667</v>
      </c>
      <c r="E43" s="40">
        <v>12854</v>
      </c>
      <c r="F43" s="38">
        <v>241.5501</v>
      </c>
      <c r="G43" s="40">
        <v>8808</v>
      </c>
      <c r="H43" s="38">
        <v>121.9908</v>
      </c>
      <c r="I43" s="40">
        <v>9828</v>
      </c>
      <c r="J43" s="38">
        <v>208.4793</v>
      </c>
      <c r="M43" s="34"/>
    </row>
    <row r="44" spans="2:13" ht="17.25" customHeight="1">
      <c r="B44" s="11" t="s">
        <v>8</v>
      </c>
      <c r="C44" s="40">
        <v>48189</v>
      </c>
      <c r="D44" s="38">
        <v>3608.0366</v>
      </c>
      <c r="E44" s="40">
        <v>11172</v>
      </c>
      <c r="F44" s="38">
        <v>210.2918</v>
      </c>
      <c r="G44" s="40">
        <v>7544</v>
      </c>
      <c r="H44" s="38">
        <v>102.9756</v>
      </c>
      <c r="I44" s="40">
        <v>11014</v>
      </c>
      <c r="J44" s="38">
        <v>235.8797</v>
      </c>
      <c r="M44" s="34"/>
    </row>
    <row r="45" spans="2:13" ht="17.25" customHeight="1">
      <c r="B45" s="11" t="s">
        <v>9</v>
      </c>
      <c r="C45" s="40">
        <v>46886</v>
      </c>
      <c r="D45" s="38">
        <v>3461.9093</v>
      </c>
      <c r="E45" s="40">
        <v>14845</v>
      </c>
      <c r="F45" s="38">
        <v>246.7566</v>
      </c>
      <c r="G45" s="40">
        <v>12160</v>
      </c>
      <c r="H45" s="38">
        <v>167.2</v>
      </c>
      <c r="I45" s="40">
        <v>15504</v>
      </c>
      <c r="J45" s="38">
        <v>308.645</v>
      </c>
      <c r="M45" s="34"/>
    </row>
    <row r="46" spans="2:13" ht="17.25" customHeight="1">
      <c r="B46" s="11" t="s">
        <v>10</v>
      </c>
      <c r="C46" s="40">
        <v>48322</v>
      </c>
      <c r="D46" s="38">
        <v>3584.9764</v>
      </c>
      <c r="E46" s="40">
        <v>9345</v>
      </c>
      <c r="F46" s="38">
        <v>163.1684</v>
      </c>
      <c r="G46" s="40">
        <v>7007</v>
      </c>
      <c r="H46" s="38">
        <v>94.2442</v>
      </c>
      <c r="I46" s="40">
        <v>9177</v>
      </c>
      <c r="J46" s="38">
        <v>188.8979</v>
      </c>
      <c r="M46" s="34"/>
    </row>
    <row r="47" spans="2:13" ht="17.25" customHeight="1">
      <c r="B47" s="11" t="s">
        <v>12</v>
      </c>
      <c r="C47" s="40">
        <v>49047</v>
      </c>
      <c r="D47" s="38">
        <v>3681.0306</v>
      </c>
      <c r="E47" s="40">
        <v>8618</v>
      </c>
      <c r="F47" s="38">
        <v>139.373</v>
      </c>
      <c r="G47" s="40">
        <v>7138</v>
      </c>
      <c r="H47" s="38">
        <v>95.792</v>
      </c>
      <c r="I47" s="40">
        <v>7897</v>
      </c>
      <c r="J47" s="38">
        <v>155.6966</v>
      </c>
      <c r="M47" s="34"/>
    </row>
    <row r="48" spans="2:13" ht="17.25" customHeight="1">
      <c r="B48" s="11" t="s">
        <v>13</v>
      </c>
      <c r="C48" s="40">
        <v>45900</v>
      </c>
      <c r="D48" s="38">
        <v>3413.0523</v>
      </c>
      <c r="E48" s="40">
        <v>7840</v>
      </c>
      <c r="F48" s="38">
        <v>118.3088</v>
      </c>
      <c r="G48" s="40">
        <v>7013</v>
      </c>
      <c r="H48" s="38">
        <v>93.9041</v>
      </c>
      <c r="I48" s="40">
        <v>5565</v>
      </c>
      <c r="J48" s="38">
        <v>106.408</v>
      </c>
      <c r="M48" s="34"/>
    </row>
    <row r="49" spans="2:13" ht="17.25" customHeight="1">
      <c r="B49" s="11" t="s">
        <v>11</v>
      </c>
      <c r="C49" s="40">
        <v>59786</v>
      </c>
      <c r="D49" s="38">
        <v>4300.9179</v>
      </c>
      <c r="E49" s="40">
        <v>32966</v>
      </c>
      <c r="F49" s="38">
        <v>442.5987</v>
      </c>
      <c r="G49" s="40">
        <v>32408</v>
      </c>
      <c r="H49" s="38">
        <v>426.4893</v>
      </c>
      <c r="I49" s="40">
        <v>10491</v>
      </c>
      <c r="J49" s="38">
        <v>191.4147</v>
      </c>
      <c r="M49" s="34"/>
    </row>
    <row r="50" spans="2:13" ht="17.25" customHeight="1" thickBot="1">
      <c r="B50" s="12" t="s">
        <v>17</v>
      </c>
      <c r="C50" s="21">
        <f aca="true" t="shared" si="2" ref="C50:J50">SUM(C38:C49)</f>
        <v>567943</v>
      </c>
      <c r="D50" s="22">
        <f t="shared" si="2"/>
        <v>42388.649300000005</v>
      </c>
      <c r="E50" s="21">
        <f t="shared" si="2"/>
        <v>158724</v>
      </c>
      <c r="F50" s="22">
        <f t="shared" si="2"/>
        <v>2499.3373</v>
      </c>
      <c r="G50" s="21">
        <f t="shared" si="2"/>
        <v>138125</v>
      </c>
      <c r="H50" s="22">
        <f t="shared" si="2"/>
        <v>1893.8001</v>
      </c>
      <c r="I50" s="21">
        <f t="shared" si="2"/>
        <v>106500</v>
      </c>
      <c r="J50" s="22">
        <f t="shared" si="2"/>
        <v>2113.1667999999995</v>
      </c>
      <c r="M50" s="34"/>
    </row>
    <row r="51" spans="2:10" ht="17.25" customHeight="1" thickTop="1">
      <c r="B51" s="6">
        <v>2019</v>
      </c>
      <c r="C51" s="7"/>
      <c r="D51" s="8"/>
      <c r="E51" s="9"/>
      <c r="F51" s="10"/>
      <c r="G51" s="9"/>
      <c r="H51" s="10"/>
      <c r="I51" s="9"/>
      <c r="J51" s="10"/>
    </row>
    <row r="52" spans="2:13" ht="17.25" customHeight="1">
      <c r="B52" s="11" t="s">
        <v>18</v>
      </c>
      <c r="C52" s="19">
        <v>48155</v>
      </c>
      <c r="D52" s="20">
        <v>3685.5132</v>
      </c>
      <c r="E52" s="19">
        <v>12639</v>
      </c>
      <c r="F52" s="20">
        <v>257.3725</v>
      </c>
      <c r="G52" s="19">
        <v>11561</v>
      </c>
      <c r="H52" s="20">
        <v>226.5956</v>
      </c>
      <c r="I52" s="19">
        <v>3099</v>
      </c>
      <c r="J52" s="20">
        <v>67.0844</v>
      </c>
      <c r="M52" s="34"/>
    </row>
    <row r="53" spans="2:13" ht="17.25" customHeight="1">
      <c r="B53" s="11" t="s">
        <v>4</v>
      </c>
      <c r="C53" s="19">
        <v>47809</v>
      </c>
      <c r="D53" s="20">
        <v>3615.6072</v>
      </c>
      <c r="E53" s="19">
        <v>12515</v>
      </c>
      <c r="F53" s="20">
        <v>259.6086</v>
      </c>
      <c r="G53" s="19">
        <v>11357</v>
      </c>
      <c r="H53" s="20">
        <v>224.8686</v>
      </c>
      <c r="I53" s="19">
        <v>4324</v>
      </c>
      <c r="J53" s="20">
        <v>91.1364</v>
      </c>
      <c r="M53" s="34"/>
    </row>
    <row r="54" spans="2:13" ht="17.25" customHeight="1">
      <c r="B54" s="11" t="s">
        <v>5</v>
      </c>
      <c r="C54" s="19">
        <v>39125</v>
      </c>
      <c r="D54" s="20">
        <v>2974.0292</v>
      </c>
      <c r="E54" s="19">
        <v>9945</v>
      </c>
      <c r="F54" s="20">
        <v>209.0761</v>
      </c>
      <c r="G54" s="19">
        <v>8839</v>
      </c>
      <c r="H54" s="20">
        <v>175.8961</v>
      </c>
      <c r="I54" s="19">
        <v>5637</v>
      </c>
      <c r="J54" s="20">
        <v>115.4793</v>
      </c>
      <c r="M54" s="34"/>
    </row>
    <row r="55" spans="2:13" ht="17.25" customHeight="1">
      <c r="B55" s="11" t="s">
        <v>6</v>
      </c>
      <c r="C55" s="19">
        <v>44110</v>
      </c>
      <c r="D55" s="20">
        <v>3298.4437</v>
      </c>
      <c r="E55" s="19">
        <v>26317</v>
      </c>
      <c r="F55" s="20">
        <v>374.8766</v>
      </c>
      <c r="G55" s="19">
        <v>25034</v>
      </c>
      <c r="H55" s="20">
        <v>336.7073</v>
      </c>
      <c r="I55" s="19">
        <v>25006</v>
      </c>
      <c r="J55" s="20">
        <v>452.8421</v>
      </c>
      <c r="M55" s="34"/>
    </row>
    <row r="56" spans="2:13" ht="17.25" customHeight="1">
      <c r="B56" s="11" t="s">
        <v>33</v>
      </c>
      <c r="C56" s="19">
        <v>49290</v>
      </c>
      <c r="D56" s="20">
        <v>3701.769</v>
      </c>
      <c r="E56" s="19">
        <v>10826</v>
      </c>
      <c r="F56" s="20">
        <v>198.5375</v>
      </c>
      <c r="G56" s="19">
        <v>7969</v>
      </c>
      <c r="H56" s="20">
        <v>113.3989</v>
      </c>
      <c r="I56" s="19">
        <v>8057</v>
      </c>
      <c r="J56" s="20">
        <v>171.8661</v>
      </c>
      <c r="M56" s="34"/>
    </row>
    <row r="57" spans="2:13" ht="17.25" customHeight="1">
      <c r="B57" s="11" t="s">
        <v>7</v>
      </c>
      <c r="C57" s="19">
        <v>42777</v>
      </c>
      <c r="D57" s="20">
        <v>3208.352</v>
      </c>
      <c r="E57" s="19">
        <v>12263</v>
      </c>
      <c r="F57" s="20">
        <v>233.9138</v>
      </c>
      <c r="G57" s="19">
        <v>8431</v>
      </c>
      <c r="H57" s="20">
        <v>119.7202</v>
      </c>
      <c r="I57" s="19">
        <v>10363</v>
      </c>
      <c r="J57" s="20">
        <v>226.4879</v>
      </c>
      <c r="M57" s="34"/>
    </row>
    <row r="58" spans="2:13" ht="17.25" customHeight="1">
      <c r="B58" s="11" t="s">
        <v>8</v>
      </c>
      <c r="C58" s="19">
        <v>47682</v>
      </c>
      <c r="D58" s="20">
        <v>3584.6423</v>
      </c>
      <c r="E58" s="19">
        <v>14130</v>
      </c>
      <c r="F58" s="20">
        <v>272.7567</v>
      </c>
      <c r="G58" s="19">
        <v>9432</v>
      </c>
      <c r="H58" s="20">
        <v>132.9912</v>
      </c>
      <c r="I58" s="19">
        <v>12502</v>
      </c>
      <c r="J58" s="20">
        <v>270.3687</v>
      </c>
      <c r="M58" s="34"/>
    </row>
    <row r="59" spans="2:13" ht="17.25" customHeight="1">
      <c r="B59" s="11" t="s">
        <v>9</v>
      </c>
      <c r="C59" s="19">
        <v>48835</v>
      </c>
      <c r="D59" s="20">
        <v>3645.1382</v>
      </c>
      <c r="E59" s="19">
        <v>16154</v>
      </c>
      <c r="F59" s="20">
        <v>287.096</v>
      </c>
      <c r="G59" s="19">
        <v>12995</v>
      </c>
      <c r="H59" s="20">
        <v>192.326</v>
      </c>
      <c r="I59" s="19">
        <v>16359</v>
      </c>
      <c r="J59" s="20">
        <v>327.4497</v>
      </c>
      <c r="M59" s="34"/>
    </row>
    <row r="60" spans="2:13" ht="17.25" customHeight="1">
      <c r="B60" s="11" t="s">
        <v>10</v>
      </c>
      <c r="C60" s="19">
        <v>51452</v>
      </c>
      <c r="D60" s="20">
        <v>3796.7626</v>
      </c>
      <c r="E60" s="19">
        <v>9458</v>
      </c>
      <c r="F60" s="20">
        <v>185.2476</v>
      </c>
      <c r="G60" s="19">
        <v>6512</v>
      </c>
      <c r="H60" s="20">
        <v>96.573</v>
      </c>
      <c r="I60" s="19">
        <v>8513</v>
      </c>
      <c r="J60" s="20">
        <v>182.6092</v>
      </c>
      <c r="M60" s="34"/>
    </row>
    <row r="61" spans="2:13" ht="17.25" customHeight="1">
      <c r="B61" s="11" t="s">
        <v>12</v>
      </c>
      <c r="C61" s="19">
        <v>54003</v>
      </c>
      <c r="D61" s="20">
        <v>3928.9622</v>
      </c>
      <c r="E61" s="19">
        <v>9177</v>
      </c>
      <c r="F61" s="20">
        <v>169.109</v>
      </c>
      <c r="G61" s="19">
        <v>6964</v>
      </c>
      <c r="H61" s="20">
        <v>102.719</v>
      </c>
      <c r="I61" s="19">
        <v>6997</v>
      </c>
      <c r="J61" s="20">
        <v>142.2938</v>
      </c>
      <c r="M61" s="34"/>
    </row>
    <row r="62" spans="2:13" ht="17.25" customHeight="1">
      <c r="B62" s="11" t="s">
        <v>13</v>
      </c>
      <c r="C62" s="19">
        <v>53663</v>
      </c>
      <c r="D62" s="20">
        <v>3899.1509</v>
      </c>
      <c r="E62" s="19">
        <v>6983</v>
      </c>
      <c r="F62" s="20">
        <v>120.7139</v>
      </c>
      <c r="G62" s="19">
        <v>5848</v>
      </c>
      <c r="H62" s="20">
        <v>86.5504</v>
      </c>
      <c r="I62" s="19">
        <v>4584</v>
      </c>
      <c r="J62" s="20">
        <v>89.9784</v>
      </c>
      <c r="M62" s="34"/>
    </row>
    <row r="63" spans="2:13" ht="17.25" customHeight="1">
      <c r="B63" s="11" t="s">
        <v>11</v>
      </c>
      <c r="C63" s="19">
        <v>56119</v>
      </c>
      <c r="D63" s="20">
        <v>4015.1859</v>
      </c>
      <c r="E63" s="19">
        <v>32970</v>
      </c>
      <c r="F63" s="20">
        <v>503.6535</v>
      </c>
      <c r="G63" s="19">
        <v>31790</v>
      </c>
      <c r="H63" s="20">
        <v>468.9025</v>
      </c>
      <c r="I63" s="19">
        <v>9268</v>
      </c>
      <c r="J63" s="20">
        <v>171.7869</v>
      </c>
      <c r="M63" s="34"/>
    </row>
    <row r="64" spans="2:13" ht="17.25" customHeight="1" thickBot="1">
      <c r="B64" s="12" t="s">
        <v>17</v>
      </c>
      <c r="C64" s="21">
        <f aca="true" t="shared" si="3" ref="C64:J64">SUM(C52:C63)</f>
        <v>583020</v>
      </c>
      <c r="D64" s="22">
        <f t="shared" si="3"/>
        <v>43353.5564</v>
      </c>
      <c r="E64" s="21">
        <f t="shared" si="3"/>
        <v>173377</v>
      </c>
      <c r="F64" s="22">
        <f t="shared" si="3"/>
        <v>3071.9618</v>
      </c>
      <c r="G64" s="21">
        <f t="shared" si="3"/>
        <v>146732</v>
      </c>
      <c r="H64" s="22">
        <f t="shared" si="3"/>
        <v>2277.2488000000003</v>
      </c>
      <c r="I64" s="21">
        <f t="shared" si="3"/>
        <v>114709</v>
      </c>
      <c r="J64" s="22">
        <f t="shared" si="3"/>
        <v>2309.3829</v>
      </c>
      <c r="M64" s="34"/>
    </row>
    <row r="65" spans="2:10" ht="17.25" customHeight="1" thickTop="1">
      <c r="B65" s="6">
        <v>2018</v>
      </c>
      <c r="C65" s="7"/>
      <c r="D65" s="8"/>
      <c r="E65" s="9"/>
      <c r="F65" s="10"/>
      <c r="G65" s="9"/>
      <c r="H65" s="10"/>
      <c r="I65" s="9"/>
      <c r="J65" s="10"/>
    </row>
    <row r="66" spans="2:13" ht="17.25" customHeight="1">
      <c r="B66" s="11" t="s">
        <v>18</v>
      </c>
      <c r="C66" s="19">
        <v>49095</v>
      </c>
      <c r="D66" s="20">
        <v>3720.44005</v>
      </c>
      <c r="E66" s="19">
        <v>11015</v>
      </c>
      <c r="F66" s="20">
        <v>224.29720000000003</v>
      </c>
      <c r="G66" s="19">
        <v>10207</v>
      </c>
      <c r="H66" s="20">
        <v>200.05720000000002</v>
      </c>
      <c r="I66" s="19">
        <v>2618</v>
      </c>
      <c r="J66" s="20">
        <v>55.54285</v>
      </c>
      <c r="M66" s="34"/>
    </row>
    <row r="67" spans="2:13" ht="17.25" customHeight="1">
      <c r="B67" s="11" t="s">
        <v>4</v>
      </c>
      <c r="C67" s="19">
        <v>42215</v>
      </c>
      <c r="D67" s="20">
        <v>3207.5155999999997</v>
      </c>
      <c r="E67" s="19">
        <v>10591</v>
      </c>
      <c r="F67" s="20">
        <v>210.67510000000001</v>
      </c>
      <c r="G67" s="19">
        <v>9740</v>
      </c>
      <c r="H67" s="20">
        <v>185.06</v>
      </c>
      <c r="I67" s="19">
        <v>3254</v>
      </c>
      <c r="J67" s="20">
        <v>69.36184999999999</v>
      </c>
      <c r="M67" s="34"/>
    </row>
    <row r="68" spans="2:13" ht="17.25" customHeight="1">
      <c r="B68" s="11" t="s">
        <v>5</v>
      </c>
      <c r="C68" s="19">
        <v>40786</v>
      </c>
      <c r="D68" s="20">
        <v>3095.4603</v>
      </c>
      <c r="E68" s="19">
        <v>10185</v>
      </c>
      <c r="F68" s="20">
        <v>198.087</v>
      </c>
      <c r="G68" s="19">
        <v>9510</v>
      </c>
      <c r="H68" s="20">
        <v>177.837</v>
      </c>
      <c r="I68" s="19">
        <v>5686</v>
      </c>
      <c r="J68" s="20">
        <v>116.8893</v>
      </c>
      <c r="M68" s="34"/>
    </row>
    <row r="69" spans="2:13" ht="17.25" customHeight="1">
      <c r="B69" s="11" t="s">
        <v>6</v>
      </c>
      <c r="C69" s="19">
        <v>45576</v>
      </c>
      <c r="D69" s="20">
        <v>3437.3016900000002</v>
      </c>
      <c r="E69" s="19">
        <v>22630</v>
      </c>
      <c r="F69" s="20">
        <v>341.84668999999997</v>
      </c>
      <c r="G69" s="19">
        <v>20857</v>
      </c>
      <c r="H69" s="20">
        <v>288.86945</v>
      </c>
      <c r="I69" s="19">
        <v>19970</v>
      </c>
      <c r="J69" s="20">
        <v>386.0872</v>
      </c>
      <c r="M69" s="34"/>
    </row>
    <row r="70" spans="2:13" ht="17.25" customHeight="1">
      <c r="B70" s="11" t="s">
        <v>33</v>
      </c>
      <c r="C70" s="19">
        <v>45812</v>
      </c>
      <c r="D70" s="20">
        <v>3421.07275</v>
      </c>
      <c r="E70" s="19">
        <v>12280</v>
      </c>
      <c r="F70" s="20">
        <v>265.54546</v>
      </c>
      <c r="G70" s="19">
        <v>8987</v>
      </c>
      <c r="H70" s="20">
        <v>169.22520999999998</v>
      </c>
      <c r="I70" s="19">
        <v>9502</v>
      </c>
      <c r="J70" s="20">
        <v>205.8837</v>
      </c>
      <c r="M70" s="34"/>
    </row>
    <row r="71" spans="2:13" ht="17.25" customHeight="1">
      <c r="B71" s="11" t="s">
        <v>7</v>
      </c>
      <c r="C71" s="19">
        <v>44046</v>
      </c>
      <c r="D71" s="20">
        <v>3297.901700000001</v>
      </c>
      <c r="E71" s="19">
        <v>12282</v>
      </c>
      <c r="F71" s="20">
        <v>270.93919999999997</v>
      </c>
      <c r="G71" s="19">
        <v>8389</v>
      </c>
      <c r="H71" s="20">
        <v>156.87429999999998</v>
      </c>
      <c r="I71" s="19">
        <v>9452</v>
      </c>
      <c r="J71" s="20">
        <v>207.9854</v>
      </c>
      <c r="M71" s="34"/>
    </row>
    <row r="72" spans="2:13" ht="17.25" customHeight="1">
      <c r="B72" s="11" t="s">
        <v>8</v>
      </c>
      <c r="C72" s="19">
        <v>49872</v>
      </c>
      <c r="D72" s="20">
        <v>3724.94847</v>
      </c>
      <c r="E72" s="19">
        <v>13828</v>
      </c>
      <c r="F72" s="20">
        <v>301.0575</v>
      </c>
      <c r="G72" s="19">
        <v>9710</v>
      </c>
      <c r="H72" s="20">
        <v>180.60600000000002</v>
      </c>
      <c r="I72" s="19">
        <v>10915</v>
      </c>
      <c r="J72" s="20">
        <v>241.11739999999998</v>
      </c>
      <c r="M72" s="34"/>
    </row>
    <row r="73" spans="2:13" ht="17.25" customHeight="1">
      <c r="B73" s="11" t="s">
        <v>9</v>
      </c>
      <c r="C73" s="19">
        <v>48493</v>
      </c>
      <c r="D73" s="20">
        <v>3607.0847000000003</v>
      </c>
      <c r="E73" s="19">
        <v>16699</v>
      </c>
      <c r="F73" s="20">
        <v>341.5748</v>
      </c>
      <c r="G73" s="19">
        <v>13551</v>
      </c>
      <c r="H73" s="20">
        <v>249.33839999999998</v>
      </c>
      <c r="I73" s="19">
        <v>16415</v>
      </c>
      <c r="J73" s="20">
        <v>344.7205</v>
      </c>
      <c r="M73" s="34"/>
    </row>
    <row r="74" spans="2:13" ht="17.25" customHeight="1">
      <c r="B74" s="11" t="s">
        <v>10</v>
      </c>
      <c r="C74" s="19">
        <v>44842</v>
      </c>
      <c r="D74" s="20">
        <v>3335.6526999999996</v>
      </c>
      <c r="E74" s="19">
        <v>9204</v>
      </c>
      <c r="F74" s="20">
        <v>198.1212</v>
      </c>
      <c r="G74" s="19">
        <v>6796</v>
      </c>
      <c r="H74" s="20">
        <v>127.0852</v>
      </c>
      <c r="I74" s="19">
        <v>7590</v>
      </c>
      <c r="J74" s="20">
        <v>167.44199999999998</v>
      </c>
      <c r="M74" s="34"/>
    </row>
    <row r="75" spans="2:13" ht="17.25" customHeight="1">
      <c r="B75" s="11" t="s">
        <v>12</v>
      </c>
      <c r="C75" s="19">
        <v>51144</v>
      </c>
      <c r="D75" s="20">
        <v>3802.5559999999996</v>
      </c>
      <c r="E75" s="19">
        <v>9972</v>
      </c>
      <c r="F75" s="20">
        <v>207.98104999999998</v>
      </c>
      <c r="G75" s="19">
        <v>8071</v>
      </c>
      <c r="H75" s="20">
        <v>151.33124999999998</v>
      </c>
      <c r="I75" s="19">
        <v>7794</v>
      </c>
      <c r="J75" s="20">
        <v>165.2366</v>
      </c>
      <c r="M75" s="34"/>
    </row>
    <row r="76" spans="2:13" ht="17.25" customHeight="1">
      <c r="B76" s="11" t="s">
        <v>13</v>
      </c>
      <c r="C76" s="19">
        <v>47013</v>
      </c>
      <c r="D76" s="20">
        <v>3389.8824000000004</v>
      </c>
      <c r="E76" s="19">
        <v>7515</v>
      </c>
      <c r="F76" s="20">
        <v>152.3208</v>
      </c>
      <c r="G76" s="19">
        <v>6283</v>
      </c>
      <c r="H76" s="20">
        <v>115.60719999999999</v>
      </c>
      <c r="I76" s="19">
        <v>5709</v>
      </c>
      <c r="J76" s="20">
        <v>115.2357</v>
      </c>
      <c r="M76" s="34"/>
    </row>
    <row r="77" spans="2:13" ht="17.25" customHeight="1">
      <c r="B77" s="11" t="s">
        <v>11</v>
      </c>
      <c r="C77" s="19">
        <v>51361</v>
      </c>
      <c r="D77" s="20">
        <v>3759.35931</v>
      </c>
      <c r="E77" s="19">
        <v>33524</v>
      </c>
      <c r="F77" s="20">
        <v>663.28796</v>
      </c>
      <c r="G77" s="19">
        <v>32522</v>
      </c>
      <c r="H77" s="20">
        <v>633.52856</v>
      </c>
      <c r="I77" s="19">
        <v>10818</v>
      </c>
      <c r="J77" s="20">
        <v>219.30974</v>
      </c>
      <c r="M77" s="34"/>
    </row>
    <row r="78" spans="2:13" ht="17.25" customHeight="1" thickBot="1">
      <c r="B78" s="12" t="s">
        <v>17</v>
      </c>
      <c r="C78" s="21">
        <f aca="true" t="shared" si="4" ref="C78:J78">SUM(C66:C77)</f>
        <v>560255</v>
      </c>
      <c r="D78" s="22">
        <f t="shared" si="4"/>
        <v>41799.175670000004</v>
      </c>
      <c r="E78" s="21">
        <f t="shared" si="4"/>
        <v>169725</v>
      </c>
      <c r="F78" s="22">
        <f t="shared" si="4"/>
        <v>3375.73396</v>
      </c>
      <c r="G78" s="21">
        <f t="shared" si="4"/>
        <v>144623</v>
      </c>
      <c r="H78" s="22">
        <f t="shared" si="4"/>
        <v>2635.41977</v>
      </c>
      <c r="I78" s="21">
        <f t="shared" si="4"/>
        <v>109723</v>
      </c>
      <c r="J78" s="22">
        <f t="shared" si="4"/>
        <v>2294.8122399999997</v>
      </c>
      <c r="M78" s="34"/>
    </row>
    <row r="79" spans="2:10" ht="17.25" customHeight="1" thickTop="1">
      <c r="B79" s="13">
        <v>2017</v>
      </c>
      <c r="C79" s="23"/>
      <c r="D79" s="24"/>
      <c r="E79" s="25"/>
      <c r="F79" s="26"/>
      <c r="G79" s="25"/>
      <c r="H79" s="26"/>
      <c r="I79" s="25"/>
      <c r="J79" s="26"/>
    </row>
    <row r="80" spans="2:13" ht="17.25" customHeight="1">
      <c r="B80" s="11" t="s">
        <v>18</v>
      </c>
      <c r="C80" s="19">
        <v>47635</v>
      </c>
      <c r="D80" s="20">
        <v>3619.0902000000006</v>
      </c>
      <c r="E80" s="19">
        <v>9433</v>
      </c>
      <c r="F80" s="20">
        <v>191.8349</v>
      </c>
      <c r="G80" s="19">
        <v>8685</v>
      </c>
      <c r="H80" s="20">
        <v>169.35750000000002</v>
      </c>
      <c r="I80" s="19">
        <v>2213</v>
      </c>
      <c r="J80" s="20">
        <v>47</v>
      </c>
      <c r="M80" s="34"/>
    </row>
    <row r="81" spans="2:13" ht="17.25" customHeight="1">
      <c r="B81" s="11" t="s">
        <v>4</v>
      </c>
      <c r="C81" s="19">
        <v>43585</v>
      </c>
      <c r="D81" s="20">
        <v>3287.4986</v>
      </c>
      <c r="E81" s="19">
        <v>9580</v>
      </c>
      <c r="F81" s="20">
        <v>191.54940000000002</v>
      </c>
      <c r="G81" s="19">
        <v>8958</v>
      </c>
      <c r="H81" s="20">
        <v>172.88940000000002</v>
      </c>
      <c r="I81" s="19">
        <v>3683</v>
      </c>
      <c r="J81" s="20">
        <v>77</v>
      </c>
      <c r="M81" s="34"/>
    </row>
    <row r="82" spans="2:13" ht="17.25" customHeight="1">
      <c r="B82" s="11" t="s">
        <v>5</v>
      </c>
      <c r="C82" s="19">
        <v>40469</v>
      </c>
      <c r="D82" s="20">
        <v>3074.9141999999997</v>
      </c>
      <c r="E82" s="19">
        <v>5756</v>
      </c>
      <c r="F82" s="20">
        <v>117.89182</v>
      </c>
      <c r="G82" s="19">
        <v>5194</v>
      </c>
      <c r="H82" s="20">
        <v>100.91942</v>
      </c>
      <c r="I82" s="19">
        <v>2594</v>
      </c>
      <c r="J82" s="20">
        <v>55</v>
      </c>
      <c r="M82" s="34"/>
    </row>
    <row r="83" spans="2:13" ht="17.25" customHeight="1">
      <c r="B83" s="11" t="s">
        <v>6</v>
      </c>
      <c r="C83" s="19">
        <v>40182</v>
      </c>
      <c r="D83" s="20">
        <v>3039.34729</v>
      </c>
      <c r="E83" s="19">
        <v>25738</v>
      </c>
      <c r="F83" s="20">
        <v>393.97365999999994</v>
      </c>
      <c r="G83" s="19">
        <v>24535</v>
      </c>
      <c r="H83" s="20">
        <v>358.70169999999996</v>
      </c>
      <c r="I83" s="19">
        <v>21399</v>
      </c>
      <c r="J83" s="20">
        <v>431</v>
      </c>
      <c r="M83" s="34"/>
    </row>
    <row r="84" spans="2:13" ht="17.25" customHeight="1">
      <c r="B84" s="11" t="s">
        <v>33</v>
      </c>
      <c r="C84" s="19">
        <v>50285</v>
      </c>
      <c r="D84" s="20">
        <v>3820.8972799999997</v>
      </c>
      <c r="E84" s="19">
        <v>11344</v>
      </c>
      <c r="F84" s="20">
        <v>249.21728000000002</v>
      </c>
      <c r="G84" s="19">
        <v>8419</v>
      </c>
      <c r="H84" s="20">
        <v>163.07603000000003</v>
      </c>
      <c r="I84" s="19">
        <v>7666</v>
      </c>
      <c r="J84" s="20">
        <v>174</v>
      </c>
      <c r="M84" s="34"/>
    </row>
    <row r="85" spans="2:13" ht="17.25" customHeight="1">
      <c r="B85" s="11" t="s">
        <v>7</v>
      </c>
      <c r="C85" s="19">
        <v>48271</v>
      </c>
      <c r="D85" s="20">
        <v>3648.5567</v>
      </c>
      <c r="E85" s="19">
        <v>11785</v>
      </c>
      <c r="F85" s="20">
        <v>265.71585</v>
      </c>
      <c r="G85" s="19">
        <v>7974</v>
      </c>
      <c r="H85" s="20">
        <v>153.1008</v>
      </c>
      <c r="I85" s="19">
        <v>8363</v>
      </c>
      <c r="J85" s="20">
        <v>191</v>
      </c>
      <c r="M85" s="34"/>
    </row>
    <row r="86" spans="2:13" ht="17.25" customHeight="1">
      <c r="B86" s="11" t="s">
        <v>8</v>
      </c>
      <c r="C86" s="19">
        <v>48672</v>
      </c>
      <c r="D86" s="20">
        <v>3692.9044999999996</v>
      </c>
      <c r="E86" s="19">
        <v>12863</v>
      </c>
      <c r="F86" s="20">
        <v>290.50885</v>
      </c>
      <c r="G86" s="19">
        <v>8929</v>
      </c>
      <c r="H86" s="20">
        <v>173.66905</v>
      </c>
      <c r="I86" s="19">
        <v>8715</v>
      </c>
      <c r="J86" s="20">
        <v>199</v>
      </c>
      <c r="M86" s="34"/>
    </row>
    <row r="87" spans="2:13" ht="17.25" customHeight="1">
      <c r="B87" s="11" t="s">
        <v>9</v>
      </c>
      <c r="C87" s="19">
        <v>52256</v>
      </c>
      <c r="D87" s="20">
        <v>3966.95501</v>
      </c>
      <c r="E87" s="19">
        <v>16479</v>
      </c>
      <c r="F87" s="20">
        <v>354.91679999999997</v>
      </c>
      <c r="G87" s="19">
        <v>13548</v>
      </c>
      <c r="H87" s="20">
        <v>267.573</v>
      </c>
      <c r="I87" s="19">
        <v>15265</v>
      </c>
      <c r="J87" s="20">
        <v>328</v>
      </c>
      <c r="M87" s="34"/>
    </row>
    <row r="88" spans="2:13" ht="17.25" customHeight="1">
      <c r="B88" s="11" t="s">
        <v>10</v>
      </c>
      <c r="C88" s="19">
        <v>50486</v>
      </c>
      <c r="D88" s="20">
        <v>3821.0325999999995</v>
      </c>
      <c r="E88" s="19">
        <v>8367</v>
      </c>
      <c r="F88" s="20">
        <v>188.11634999999998</v>
      </c>
      <c r="G88" s="19">
        <v>6043</v>
      </c>
      <c r="H88" s="20">
        <v>118.74494999999999</v>
      </c>
      <c r="I88" s="19">
        <v>7196</v>
      </c>
      <c r="J88" s="20">
        <v>161</v>
      </c>
      <c r="M88" s="34"/>
    </row>
    <row r="89" spans="2:13" ht="17.25" customHeight="1">
      <c r="B89" s="11" t="s">
        <v>12</v>
      </c>
      <c r="C89" s="19">
        <v>53341</v>
      </c>
      <c r="D89" s="20">
        <v>3973.4402000000005</v>
      </c>
      <c r="E89" s="19">
        <v>8201</v>
      </c>
      <c r="F89" s="20">
        <v>180.1139</v>
      </c>
      <c r="G89" s="19">
        <v>6373</v>
      </c>
      <c r="H89" s="20">
        <v>125.5481</v>
      </c>
      <c r="I89" s="19">
        <v>6756</v>
      </c>
      <c r="J89" s="20">
        <v>146</v>
      </c>
      <c r="M89" s="34"/>
    </row>
    <row r="90" spans="2:13" ht="17.25" customHeight="1">
      <c r="B90" s="11" t="s">
        <v>13</v>
      </c>
      <c r="C90" s="19">
        <v>47211</v>
      </c>
      <c r="D90" s="20">
        <v>3419.7539500000003</v>
      </c>
      <c r="E90" s="19">
        <v>6689</v>
      </c>
      <c r="F90" s="20">
        <v>142.46205</v>
      </c>
      <c r="G90" s="19">
        <v>5692</v>
      </c>
      <c r="H90" s="20">
        <v>112.70160000000001</v>
      </c>
      <c r="I90" s="19">
        <v>4723</v>
      </c>
      <c r="J90" s="20">
        <v>99</v>
      </c>
      <c r="M90" s="34"/>
    </row>
    <row r="91" spans="2:13" ht="17.25" customHeight="1">
      <c r="B91" s="11" t="s">
        <v>11</v>
      </c>
      <c r="C91" s="19">
        <v>51765</v>
      </c>
      <c r="D91" s="20">
        <v>3778.98255</v>
      </c>
      <c r="E91" s="19">
        <v>28890</v>
      </c>
      <c r="F91" s="20">
        <v>575.1284499999999</v>
      </c>
      <c r="G91" s="19">
        <v>28157</v>
      </c>
      <c r="H91" s="20">
        <v>553.28505</v>
      </c>
      <c r="I91" s="19">
        <v>10259</v>
      </c>
      <c r="J91" s="20">
        <v>208</v>
      </c>
      <c r="M91" s="34"/>
    </row>
    <row r="92" spans="2:13" ht="17.25" customHeight="1" thickBot="1">
      <c r="B92" s="12" t="s">
        <v>17</v>
      </c>
      <c r="C92" s="21">
        <f aca="true" t="shared" si="5" ref="C92:J92">SUM(C80:C91)</f>
        <v>574158</v>
      </c>
      <c r="D92" s="22">
        <f t="shared" si="5"/>
        <v>43143.37308</v>
      </c>
      <c r="E92" s="21">
        <f t="shared" si="5"/>
        <v>155125</v>
      </c>
      <c r="F92" s="22">
        <f t="shared" si="5"/>
        <v>3141.4293099999995</v>
      </c>
      <c r="G92" s="21">
        <f t="shared" si="5"/>
        <v>132507</v>
      </c>
      <c r="H92" s="22">
        <f t="shared" si="5"/>
        <v>2469.5666</v>
      </c>
      <c r="I92" s="21">
        <f t="shared" si="5"/>
        <v>98832</v>
      </c>
      <c r="J92" s="22">
        <f t="shared" si="5"/>
        <v>2116</v>
      </c>
      <c r="M92" s="34"/>
    </row>
    <row r="93" spans="2:10" ht="17.25" customHeight="1" thickTop="1">
      <c r="B93" s="13">
        <v>2016</v>
      </c>
      <c r="C93" s="23"/>
      <c r="D93" s="24"/>
      <c r="E93" s="25"/>
      <c r="F93" s="26"/>
      <c r="G93" s="25"/>
      <c r="H93" s="26"/>
      <c r="I93" s="25"/>
      <c r="J93" s="26"/>
    </row>
    <row r="94" spans="2:13" ht="17.25" customHeight="1">
      <c r="B94" s="11" t="s">
        <v>18</v>
      </c>
      <c r="C94" s="19">
        <v>45978</v>
      </c>
      <c r="D94" s="20">
        <v>3648.5789</v>
      </c>
      <c r="E94" s="19">
        <v>9239</v>
      </c>
      <c r="F94" s="20">
        <v>188.64440000000002</v>
      </c>
      <c r="G94" s="19">
        <v>8519</v>
      </c>
      <c r="H94" s="20">
        <v>166.97240000000002</v>
      </c>
      <c r="I94" s="19">
        <v>1504</v>
      </c>
      <c r="J94" s="20">
        <v>32.969</v>
      </c>
      <c r="L94" s="34"/>
      <c r="M94" s="34"/>
    </row>
    <row r="95" spans="2:13" ht="17.25" customHeight="1">
      <c r="B95" s="11" t="s">
        <v>4</v>
      </c>
      <c r="C95" s="19">
        <v>50223</v>
      </c>
      <c r="D95" s="20">
        <v>3977.9078999999992</v>
      </c>
      <c r="E95" s="19">
        <v>9612</v>
      </c>
      <c r="F95" s="20">
        <v>201.60645000000002</v>
      </c>
      <c r="G95" s="19">
        <v>8689</v>
      </c>
      <c r="H95" s="20">
        <v>173.77800000000002</v>
      </c>
      <c r="I95" s="19">
        <v>2878</v>
      </c>
      <c r="J95" s="20">
        <v>62.6194</v>
      </c>
      <c r="L95" s="34"/>
      <c r="M95" s="34"/>
    </row>
    <row r="96" spans="2:13" ht="17.25" customHeight="1">
      <c r="B96" s="11" t="s">
        <v>5</v>
      </c>
      <c r="C96" s="19">
        <v>43891</v>
      </c>
      <c r="D96" s="20">
        <v>3342.22023</v>
      </c>
      <c r="E96" s="19">
        <v>8452</v>
      </c>
      <c r="F96" s="20">
        <v>173.32950000000002</v>
      </c>
      <c r="G96" s="19">
        <v>7641</v>
      </c>
      <c r="H96" s="20">
        <v>148.9995</v>
      </c>
      <c r="I96" s="19">
        <v>4590</v>
      </c>
      <c r="J96" s="20">
        <v>99.68220000000001</v>
      </c>
      <c r="L96" s="34"/>
      <c r="M96" s="34"/>
    </row>
    <row r="97" spans="2:13" ht="17.25" customHeight="1">
      <c r="B97" s="11" t="s">
        <v>6</v>
      </c>
      <c r="C97" s="19">
        <v>40175</v>
      </c>
      <c r="D97" s="20">
        <v>3044.5543</v>
      </c>
      <c r="E97" s="19">
        <v>22967</v>
      </c>
      <c r="F97" s="20">
        <v>433.17915</v>
      </c>
      <c r="G97" s="19">
        <v>22109</v>
      </c>
      <c r="H97" s="20">
        <v>407.91105</v>
      </c>
      <c r="I97" s="19">
        <v>19050</v>
      </c>
      <c r="J97" s="20">
        <v>389.61569999999995</v>
      </c>
      <c r="L97" s="34"/>
      <c r="M97" s="34"/>
    </row>
    <row r="98" spans="2:13" ht="17.25" customHeight="1">
      <c r="B98" s="11" t="s">
        <v>33</v>
      </c>
      <c r="C98" s="19">
        <v>47819</v>
      </c>
      <c r="D98" s="20">
        <v>3652.8190999999997</v>
      </c>
      <c r="E98" s="19">
        <v>7924</v>
      </c>
      <c r="F98" s="20">
        <v>180.9158</v>
      </c>
      <c r="G98" s="19">
        <v>5472</v>
      </c>
      <c r="H98" s="20">
        <v>109.44000000000001</v>
      </c>
      <c r="I98" s="19">
        <v>5240</v>
      </c>
      <c r="J98" s="20">
        <v>123.777</v>
      </c>
      <c r="L98" s="34"/>
      <c r="M98" s="34"/>
    </row>
    <row r="99" spans="2:13" ht="17.25" customHeight="1">
      <c r="B99" s="11" t="s">
        <v>7</v>
      </c>
      <c r="C99" s="19">
        <v>48717</v>
      </c>
      <c r="D99" s="20">
        <v>3710.1102</v>
      </c>
      <c r="E99" s="19">
        <v>10722</v>
      </c>
      <c r="F99" s="20">
        <v>247.51510000000002</v>
      </c>
      <c r="G99" s="19">
        <v>7579</v>
      </c>
      <c r="H99" s="20">
        <v>153.8537</v>
      </c>
      <c r="I99" s="19">
        <v>7745</v>
      </c>
      <c r="J99" s="20">
        <v>179.3779</v>
      </c>
      <c r="L99" s="34"/>
      <c r="M99" s="34"/>
    </row>
    <row r="100" spans="2:13" ht="17.25" customHeight="1">
      <c r="B100" s="11" t="s">
        <v>8</v>
      </c>
      <c r="C100" s="19">
        <v>48311</v>
      </c>
      <c r="D100" s="20">
        <v>3672.51675</v>
      </c>
      <c r="E100" s="19">
        <v>10646</v>
      </c>
      <c r="F100" s="20">
        <v>247.37060000000002</v>
      </c>
      <c r="G100" s="19">
        <v>7514</v>
      </c>
      <c r="H100" s="20">
        <v>154.037</v>
      </c>
      <c r="I100" s="19">
        <v>7804</v>
      </c>
      <c r="J100" s="20">
        <v>180.9056</v>
      </c>
      <c r="L100" s="34"/>
      <c r="M100" s="34"/>
    </row>
    <row r="101" spans="2:13" ht="17.25" customHeight="1">
      <c r="B101" s="11" t="s">
        <v>9</v>
      </c>
      <c r="C101" s="19">
        <v>52329</v>
      </c>
      <c r="D101" s="20">
        <v>3983.3866500000004</v>
      </c>
      <c r="E101" s="19">
        <v>15206</v>
      </c>
      <c r="F101" s="20">
        <v>338.5047</v>
      </c>
      <c r="G101" s="19">
        <v>12408</v>
      </c>
      <c r="H101" s="20">
        <v>254.9844</v>
      </c>
      <c r="I101" s="19">
        <v>13923</v>
      </c>
      <c r="J101" s="20">
        <v>298.2566</v>
      </c>
      <c r="L101" s="34"/>
      <c r="M101" s="34"/>
    </row>
    <row r="102" spans="2:13" ht="17.25" customHeight="1">
      <c r="B102" s="11" t="s">
        <v>10</v>
      </c>
      <c r="C102" s="19">
        <v>51073</v>
      </c>
      <c r="D102" s="20">
        <v>3846.5849000000003</v>
      </c>
      <c r="E102" s="19">
        <v>8256</v>
      </c>
      <c r="F102" s="20">
        <v>184.93332</v>
      </c>
      <c r="G102" s="19">
        <v>6135</v>
      </c>
      <c r="H102" s="20">
        <v>121.473</v>
      </c>
      <c r="I102" s="19">
        <v>6667.999999999999</v>
      </c>
      <c r="J102" s="20">
        <v>147.58059999999998</v>
      </c>
      <c r="L102" s="34"/>
      <c r="M102" s="34"/>
    </row>
    <row r="103" spans="2:13" ht="17.25" customHeight="1">
      <c r="B103" s="11" t="s">
        <v>12</v>
      </c>
      <c r="C103" s="19">
        <v>49528</v>
      </c>
      <c r="D103" s="20">
        <v>3719.7686</v>
      </c>
      <c r="E103" s="19">
        <v>7672</v>
      </c>
      <c r="F103" s="20">
        <v>169.5572</v>
      </c>
      <c r="G103" s="19">
        <v>6044</v>
      </c>
      <c r="H103" s="20">
        <v>120.88</v>
      </c>
      <c r="I103" s="19">
        <v>5892</v>
      </c>
      <c r="J103" s="20">
        <v>126.0786</v>
      </c>
      <c r="L103" s="34"/>
      <c r="M103" s="34"/>
    </row>
    <row r="104" spans="2:13" ht="17.25" customHeight="1">
      <c r="B104" s="11" t="s">
        <v>13</v>
      </c>
      <c r="C104" s="19">
        <v>47769.99999999999</v>
      </c>
      <c r="D104" s="20">
        <v>3478.8765</v>
      </c>
      <c r="E104" s="19">
        <v>6055</v>
      </c>
      <c r="F104" s="20">
        <v>130.57999999999998</v>
      </c>
      <c r="G104" s="19">
        <v>5107</v>
      </c>
      <c r="H104" s="20">
        <v>102.14</v>
      </c>
      <c r="I104" s="19">
        <v>4627.000000000001</v>
      </c>
      <c r="J104" s="20">
        <v>96.8788</v>
      </c>
      <c r="L104" s="34"/>
      <c r="M104" s="34"/>
    </row>
    <row r="105" spans="2:13" ht="17.25" customHeight="1">
      <c r="B105" s="11" t="s">
        <v>11</v>
      </c>
      <c r="C105" s="19">
        <v>52489</v>
      </c>
      <c r="D105" s="20">
        <v>3821.6032499999997</v>
      </c>
      <c r="E105" s="19">
        <v>27379</v>
      </c>
      <c r="F105" s="20">
        <v>541.3874999999999</v>
      </c>
      <c r="G105" s="19">
        <v>26665</v>
      </c>
      <c r="H105" s="20">
        <v>519.9675</v>
      </c>
      <c r="I105" s="19">
        <v>8816</v>
      </c>
      <c r="J105" s="20">
        <v>177.6306</v>
      </c>
      <c r="L105" s="34"/>
      <c r="M105" s="34"/>
    </row>
    <row r="106" spans="2:13" ht="17.25" customHeight="1" thickBot="1">
      <c r="B106" s="12" t="s">
        <v>17</v>
      </c>
      <c r="C106" s="21">
        <f aca="true" t="shared" si="6" ref="C106:J106">SUM(C94:C105)</f>
        <v>578303</v>
      </c>
      <c r="D106" s="22">
        <f t="shared" si="6"/>
        <v>43898.927279999996</v>
      </c>
      <c r="E106" s="21">
        <f t="shared" si="6"/>
        <v>144130</v>
      </c>
      <c r="F106" s="22">
        <f t="shared" si="6"/>
        <v>3037.52372</v>
      </c>
      <c r="G106" s="21">
        <f t="shared" si="6"/>
        <v>123882</v>
      </c>
      <c r="H106" s="22">
        <f t="shared" si="6"/>
        <v>2434.4365500000004</v>
      </c>
      <c r="I106" s="21">
        <f t="shared" si="6"/>
        <v>88737</v>
      </c>
      <c r="J106" s="22">
        <f t="shared" si="6"/>
        <v>1915.3719999999998</v>
      </c>
      <c r="L106" s="34"/>
      <c r="M106" s="34"/>
    </row>
    <row r="107" spans="2:10" ht="17.25" customHeight="1" thickTop="1">
      <c r="B107" s="13">
        <v>2015</v>
      </c>
      <c r="C107" s="23"/>
      <c r="D107" s="24"/>
      <c r="E107" s="25"/>
      <c r="F107" s="26"/>
      <c r="G107" s="25"/>
      <c r="H107" s="26"/>
      <c r="I107" s="25"/>
      <c r="J107" s="26"/>
    </row>
    <row r="108" spans="2:13" ht="17.25" customHeight="1">
      <c r="B108" s="11" t="s">
        <v>18</v>
      </c>
      <c r="C108" s="19">
        <v>44691</v>
      </c>
      <c r="D108" s="20">
        <v>3422.816</v>
      </c>
      <c r="E108" s="19">
        <v>9973</v>
      </c>
      <c r="F108" s="20">
        <v>205.10999999999999</v>
      </c>
      <c r="G108" s="19">
        <v>9408</v>
      </c>
      <c r="H108" s="20">
        <v>188.16</v>
      </c>
      <c r="I108" s="19">
        <v>1821</v>
      </c>
      <c r="J108" s="20">
        <v>38.95</v>
      </c>
      <c r="M108" s="34"/>
    </row>
    <row r="109" spans="2:13" ht="17.25" customHeight="1">
      <c r="B109" s="11" t="s">
        <v>4</v>
      </c>
      <c r="C109" s="19">
        <v>39964</v>
      </c>
      <c r="D109" s="20">
        <v>3046.5009999999997</v>
      </c>
      <c r="E109" s="19">
        <v>10215</v>
      </c>
      <c r="F109" s="20">
        <v>209.41000000000003</v>
      </c>
      <c r="G109" s="19">
        <v>9704</v>
      </c>
      <c r="H109" s="20">
        <v>194.08</v>
      </c>
      <c r="I109" s="19">
        <v>3238</v>
      </c>
      <c r="J109" s="20">
        <v>68.23</v>
      </c>
      <c r="M109" s="34"/>
    </row>
    <row r="110" spans="2:13" ht="17.25" customHeight="1">
      <c r="B110" s="11" t="s">
        <v>5</v>
      </c>
      <c r="C110" s="19">
        <v>42585</v>
      </c>
      <c r="D110" s="20">
        <v>3259.206</v>
      </c>
      <c r="E110" s="19">
        <v>6763</v>
      </c>
      <c r="F110" s="20">
        <v>140.63</v>
      </c>
      <c r="G110" s="19">
        <v>6226</v>
      </c>
      <c r="H110" s="20">
        <v>124.52</v>
      </c>
      <c r="I110" s="19">
        <v>2847</v>
      </c>
      <c r="J110" s="20">
        <v>58.970000000000006</v>
      </c>
      <c r="M110" s="34"/>
    </row>
    <row r="111" spans="2:13" ht="17.25" customHeight="1">
      <c r="B111" s="11" t="s">
        <v>6</v>
      </c>
      <c r="C111" s="19">
        <v>45327</v>
      </c>
      <c r="D111" s="20">
        <v>3454.254</v>
      </c>
      <c r="E111" s="19">
        <v>29101</v>
      </c>
      <c r="F111" s="20">
        <v>595.29</v>
      </c>
      <c r="G111" s="19">
        <v>27774</v>
      </c>
      <c r="H111" s="20">
        <v>555.48</v>
      </c>
      <c r="I111" s="19">
        <v>19551</v>
      </c>
      <c r="J111" s="20">
        <v>399.92</v>
      </c>
      <c r="M111" s="34"/>
    </row>
    <row r="112" spans="2:13" ht="17.25" customHeight="1">
      <c r="B112" s="11" t="s">
        <v>33</v>
      </c>
      <c r="C112" s="19">
        <v>47139</v>
      </c>
      <c r="D112" s="20">
        <v>3594.3936</v>
      </c>
      <c r="E112" s="19">
        <v>10479</v>
      </c>
      <c r="F112" s="20">
        <v>240.697</v>
      </c>
      <c r="G112" s="19">
        <v>8051</v>
      </c>
      <c r="H112" s="20">
        <v>169.071</v>
      </c>
      <c r="I112" s="19">
        <v>7057</v>
      </c>
      <c r="J112" s="20">
        <v>164.6605</v>
      </c>
      <c r="M112" s="34"/>
    </row>
    <row r="113" spans="2:13" ht="17.25" customHeight="1">
      <c r="B113" s="11" t="s">
        <v>7</v>
      </c>
      <c r="C113" s="19">
        <v>47770</v>
      </c>
      <c r="D113" s="20">
        <v>3637.6618000000003</v>
      </c>
      <c r="E113" s="19">
        <v>10599</v>
      </c>
      <c r="F113" s="20">
        <v>248.38469999999998</v>
      </c>
      <c r="G113" s="19">
        <v>7218</v>
      </c>
      <c r="H113" s="20">
        <v>147.969</v>
      </c>
      <c r="I113" s="19">
        <v>8217</v>
      </c>
      <c r="J113" s="20">
        <v>192.52200000000002</v>
      </c>
      <c r="M113" s="34"/>
    </row>
    <row r="114" spans="2:13" ht="17.25" customHeight="1">
      <c r="B114" s="11" t="s">
        <v>8</v>
      </c>
      <c r="C114" s="19">
        <v>52384</v>
      </c>
      <c r="D114" s="20">
        <v>3982.4609000000005</v>
      </c>
      <c r="E114" s="19">
        <v>12458</v>
      </c>
      <c r="F114" s="20">
        <v>287.7805</v>
      </c>
      <c r="G114" s="19">
        <v>9109</v>
      </c>
      <c r="H114" s="20">
        <v>187.64540000000002</v>
      </c>
      <c r="I114" s="19">
        <v>10479</v>
      </c>
      <c r="J114" s="20">
        <v>240.219</v>
      </c>
      <c r="M114" s="34"/>
    </row>
    <row r="115" spans="2:13" ht="17.25" customHeight="1">
      <c r="B115" s="11" t="s">
        <v>9</v>
      </c>
      <c r="C115" s="19">
        <v>50077</v>
      </c>
      <c r="D115" s="20">
        <v>3801.2434</v>
      </c>
      <c r="E115" s="19">
        <v>15629</v>
      </c>
      <c r="F115" s="20">
        <v>344.41690000000006</v>
      </c>
      <c r="G115" s="19">
        <v>13214</v>
      </c>
      <c r="H115" s="20">
        <v>272.20840000000004</v>
      </c>
      <c r="I115" s="19">
        <v>14539</v>
      </c>
      <c r="J115" s="20">
        <v>313.42900000000003</v>
      </c>
      <c r="M115" s="34"/>
    </row>
    <row r="116" spans="2:13" ht="17.25" customHeight="1">
      <c r="B116" s="11" t="s">
        <v>10</v>
      </c>
      <c r="C116" s="19">
        <v>54174</v>
      </c>
      <c r="D116" s="20">
        <v>4083.586</v>
      </c>
      <c r="E116" s="19">
        <v>8604</v>
      </c>
      <c r="F116" s="20">
        <v>199.602</v>
      </c>
      <c r="G116" s="19">
        <v>6502</v>
      </c>
      <c r="H116" s="20">
        <v>136.542</v>
      </c>
      <c r="I116" s="19">
        <v>7901</v>
      </c>
      <c r="J116" s="20">
        <v>177.435</v>
      </c>
      <c r="M116" s="34"/>
    </row>
    <row r="117" spans="2:13" ht="17.25" customHeight="1">
      <c r="B117" s="11" t="s">
        <v>12</v>
      </c>
      <c r="C117" s="19">
        <v>51153</v>
      </c>
      <c r="D117" s="20">
        <v>3808.0350000000003</v>
      </c>
      <c r="E117" s="19">
        <v>7061</v>
      </c>
      <c r="F117" s="20">
        <v>161.87099999999998</v>
      </c>
      <c r="G117" s="19">
        <v>5551</v>
      </c>
      <c r="H117" s="20">
        <v>116.571</v>
      </c>
      <c r="I117" s="19">
        <v>5760</v>
      </c>
      <c r="J117" s="20">
        <v>124.83600000000001</v>
      </c>
      <c r="M117" s="34"/>
    </row>
    <row r="118" spans="2:13" ht="17.25" customHeight="1">
      <c r="B118" s="11" t="s">
        <v>13</v>
      </c>
      <c r="C118" s="19">
        <v>47324</v>
      </c>
      <c r="D118" s="20">
        <v>3522.1337</v>
      </c>
      <c r="E118" s="19">
        <v>6185</v>
      </c>
      <c r="F118" s="20">
        <v>132.60999999999999</v>
      </c>
      <c r="G118" s="19">
        <v>5294</v>
      </c>
      <c r="H118" s="20">
        <v>105.88</v>
      </c>
      <c r="I118" s="19">
        <v>4780</v>
      </c>
      <c r="J118" s="20">
        <v>100.737</v>
      </c>
      <c r="M118" s="34"/>
    </row>
    <row r="119" spans="2:13" ht="17.25" customHeight="1">
      <c r="B119" s="11" t="s">
        <v>11</v>
      </c>
      <c r="C119" s="19">
        <v>56756</v>
      </c>
      <c r="D119" s="20">
        <v>4157.349099999999</v>
      </c>
      <c r="E119" s="19">
        <v>31232</v>
      </c>
      <c r="F119" s="20">
        <v>620.5742000000001</v>
      </c>
      <c r="G119" s="19">
        <v>30437</v>
      </c>
      <c r="H119" s="20">
        <v>596.5652000000001</v>
      </c>
      <c r="I119" s="19">
        <v>8858</v>
      </c>
      <c r="J119" s="20">
        <v>180.24999999999997</v>
      </c>
      <c r="M119" s="34"/>
    </row>
    <row r="120" spans="2:13" ht="17.25" customHeight="1" thickBot="1">
      <c r="B120" s="12" t="s">
        <v>17</v>
      </c>
      <c r="C120" s="21">
        <f aca="true" t="shared" si="7" ref="C120:J120">SUM(C108:C119)</f>
        <v>579344</v>
      </c>
      <c r="D120" s="22">
        <f t="shared" si="7"/>
        <v>43769.6405</v>
      </c>
      <c r="E120" s="21">
        <f t="shared" si="7"/>
        <v>158299</v>
      </c>
      <c r="F120" s="22">
        <f t="shared" si="7"/>
        <v>3386.3763000000004</v>
      </c>
      <c r="G120" s="21">
        <f t="shared" si="7"/>
        <v>138488</v>
      </c>
      <c r="H120" s="22">
        <f t="shared" si="7"/>
        <v>2794.692</v>
      </c>
      <c r="I120" s="21">
        <f t="shared" si="7"/>
        <v>95048</v>
      </c>
      <c r="J120" s="22">
        <f t="shared" si="7"/>
        <v>2060.1585</v>
      </c>
      <c r="M120" s="34"/>
    </row>
    <row r="121" spans="2:10" ht="17.25" customHeight="1" thickTop="1">
      <c r="B121" s="13">
        <v>2014</v>
      </c>
      <c r="C121" s="23"/>
      <c r="D121" s="24"/>
      <c r="E121" s="25"/>
      <c r="F121" s="26"/>
      <c r="G121" s="25"/>
      <c r="H121" s="26"/>
      <c r="I121" s="25"/>
      <c r="J121" s="26"/>
    </row>
    <row r="122" spans="2:10" ht="17.25" customHeight="1">
      <c r="B122" s="11" t="s">
        <v>18</v>
      </c>
      <c r="C122" s="19">
        <v>49622</v>
      </c>
      <c r="D122" s="20">
        <v>3810</v>
      </c>
      <c r="E122" s="19">
        <v>9424</v>
      </c>
      <c r="F122" s="20">
        <v>194</v>
      </c>
      <c r="G122" s="19">
        <v>8885</v>
      </c>
      <c r="H122" s="20">
        <v>178</v>
      </c>
      <c r="I122" s="19">
        <v>1828</v>
      </c>
      <c r="J122" s="20">
        <v>39</v>
      </c>
    </row>
    <row r="123" spans="2:10" ht="17.25" customHeight="1">
      <c r="B123" s="11" t="s">
        <v>4</v>
      </c>
      <c r="C123" s="19">
        <v>43640</v>
      </c>
      <c r="D123" s="20">
        <v>3337</v>
      </c>
      <c r="E123" s="19">
        <v>8617</v>
      </c>
      <c r="F123" s="20">
        <v>177</v>
      </c>
      <c r="G123" s="19">
        <v>8122</v>
      </c>
      <c r="H123" s="20">
        <v>162</v>
      </c>
      <c r="I123" s="19">
        <v>3028</v>
      </c>
      <c r="J123" s="20">
        <v>63</v>
      </c>
    </row>
    <row r="124" spans="2:10" ht="17.25" customHeight="1">
      <c r="B124" s="11" t="s">
        <v>5</v>
      </c>
      <c r="C124" s="19">
        <v>37609</v>
      </c>
      <c r="D124" s="20">
        <v>2890</v>
      </c>
      <c r="E124" s="19">
        <v>4699</v>
      </c>
      <c r="F124" s="20">
        <v>98</v>
      </c>
      <c r="G124" s="19">
        <v>4340</v>
      </c>
      <c r="H124" s="20">
        <v>90</v>
      </c>
      <c r="I124" s="19">
        <v>2045</v>
      </c>
      <c r="J124" s="20">
        <v>43</v>
      </c>
    </row>
    <row r="125" spans="2:10" ht="17.25" customHeight="1">
      <c r="B125" s="11" t="s">
        <v>6</v>
      </c>
      <c r="C125" s="19">
        <v>41353</v>
      </c>
      <c r="D125" s="20">
        <v>3176</v>
      </c>
      <c r="E125" s="19">
        <v>28633</v>
      </c>
      <c r="F125" s="20">
        <v>496</v>
      </c>
      <c r="G125" s="19">
        <v>27588</v>
      </c>
      <c r="H125" s="20">
        <v>469</v>
      </c>
      <c r="I125" s="19">
        <v>17324</v>
      </c>
      <c r="J125" s="20">
        <v>356</v>
      </c>
    </row>
    <row r="126" spans="2:10" ht="17.25" customHeight="1">
      <c r="B126" s="11" t="s">
        <v>33</v>
      </c>
      <c r="C126" s="19">
        <v>46883</v>
      </c>
      <c r="D126" s="20">
        <v>3600</v>
      </c>
      <c r="E126" s="19">
        <v>9051</v>
      </c>
      <c r="F126" s="20">
        <v>190</v>
      </c>
      <c r="G126" s="19">
        <v>6856</v>
      </c>
      <c r="H126" s="20">
        <v>130</v>
      </c>
      <c r="I126" s="19">
        <v>5660</v>
      </c>
      <c r="J126" s="20">
        <v>137</v>
      </c>
    </row>
    <row r="127" spans="2:10" ht="17.25" customHeight="1">
      <c r="B127" s="11" t="s">
        <v>7</v>
      </c>
      <c r="C127" s="19">
        <v>46980</v>
      </c>
      <c r="D127" s="20">
        <v>3571</v>
      </c>
      <c r="E127" s="19">
        <v>10491</v>
      </c>
      <c r="F127" s="20">
        <v>243</v>
      </c>
      <c r="G127" s="19">
        <v>7175</v>
      </c>
      <c r="H127" s="20">
        <v>144</v>
      </c>
      <c r="I127" s="19">
        <v>8305</v>
      </c>
      <c r="J127" s="20">
        <v>192</v>
      </c>
    </row>
    <row r="128" spans="2:10" ht="17.25" customHeight="1">
      <c r="B128" s="11" t="s">
        <v>8</v>
      </c>
      <c r="C128" s="19">
        <v>49897</v>
      </c>
      <c r="D128" s="20">
        <v>3801</v>
      </c>
      <c r="E128" s="19">
        <v>11962</v>
      </c>
      <c r="F128" s="20">
        <v>274</v>
      </c>
      <c r="G128" s="19">
        <v>8491</v>
      </c>
      <c r="H128" s="20">
        <v>170</v>
      </c>
      <c r="I128" s="19">
        <v>10536</v>
      </c>
      <c r="J128" s="20">
        <v>239</v>
      </c>
    </row>
    <row r="129" spans="2:10" ht="17.25" customHeight="1">
      <c r="B129" s="11" t="s">
        <v>9</v>
      </c>
      <c r="C129" s="19">
        <v>46876</v>
      </c>
      <c r="D129" s="20">
        <v>3537</v>
      </c>
      <c r="E129" s="19">
        <v>14295</v>
      </c>
      <c r="F129" s="20">
        <v>306</v>
      </c>
      <c r="G129" s="19">
        <v>12325</v>
      </c>
      <c r="H129" s="20">
        <v>247</v>
      </c>
      <c r="I129" s="19">
        <v>15469</v>
      </c>
      <c r="J129" s="20">
        <v>333</v>
      </c>
    </row>
    <row r="130" spans="2:10" ht="17.25" customHeight="1">
      <c r="B130" s="11" t="s">
        <v>10</v>
      </c>
      <c r="C130" s="19">
        <v>53718</v>
      </c>
      <c r="D130" s="20">
        <v>4066</v>
      </c>
      <c r="E130" s="19">
        <v>9377</v>
      </c>
      <c r="F130" s="20">
        <v>208</v>
      </c>
      <c r="G130" s="19">
        <v>7290</v>
      </c>
      <c r="H130" s="20">
        <v>146</v>
      </c>
      <c r="I130" s="19">
        <v>9597</v>
      </c>
      <c r="J130" s="20">
        <v>213</v>
      </c>
    </row>
    <row r="131" spans="2:10" ht="17.25" customHeight="1">
      <c r="B131" s="11" t="s">
        <v>12</v>
      </c>
      <c r="C131" s="19">
        <v>49302</v>
      </c>
      <c r="D131" s="20">
        <v>3705</v>
      </c>
      <c r="E131" s="19">
        <v>7441</v>
      </c>
      <c r="F131" s="20">
        <v>162</v>
      </c>
      <c r="G131" s="19">
        <v>6096</v>
      </c>
      <c r="H131" s="20">
        <v>122</v>
      </c>
      <c r="I131" s="19">
        <v>8121</v>
      </c>
      <c r="J131" s="20">
        <v>171</v>
      </c>
    </row>
    <row r="132" spans="2:10" ht="17.25" customHeight="1">
      <c r="B132" s="11" t="s">
        <v>13</v>
      </c>
      <c r="C132" s="19">
        <v>41153</v>
      </c>
      <c r="D132" s="20">
        <v>3062</v>
      </c>
      <c r="E132" s="19">
        <v>6191</v>
      </c>
      <c r="F132" s="20">
        <v>130</v>
      </c>
      <c r="G132" s="19">
        <v>5536</v>
      </c>
      <c r="H132" s="20">
        <v>111</v>
      </c>
      <c r="I132" s="19">
        <v>4487</v>
      </c>
      <c r="J132" s="20">
        <v>93</v>
      </c>
    </row>
    <row r="133" spans="2:10" ht="17.25" customHeight="1">
      <c r="B133" s="11" t="s">
        <v>11</v>
      </c>
      <c r="C133" s="19">
        <v>56660</v>
      </c>
      <c r="D133" s="20">
        <v>4062</v>
      </c>
      <c r="E133" s="19">
        <v>31860</v>
      </c>
      <c r="F133" s="20">
        <v>648</v>
      </c>
      <c r="G133" s="19">
        <v>30785</v>
      </c>
      <c r="H133" s="20">
        <v>616</v>
      </c>
      <c r="I133" s="19">
        <v>9464</v>
      </c>
      <c r="J133" s="20">
        <v>195</v>
      </c>
    </row>
    <row r="134" spans="2:10" ht="17.25" customHeight="1" thickBot="1">
      <c r="B134" s="12" t="s">
        <v>17</v>
      </c>
      <c r="C134" s="21">
        <f aca="true" t="shared" si="8" ref="C134:J134">SUM(C122:C133)</f>
        <v>563693</v>
      </c>
      <c r="D134" s="22">
        <f t="shared" si="8"/>
        <v>42617</v>
      </c>
      <c r="E134" s="21">
        <f t="shared" si="8"/>
        <v>152041</v>
      </c>
      <c r="F134" s="22">
        <f t="shared" si="8"/>
        <v>3126</v>
      </c>
      <c r="G134" s="21">
        <f t="shared" si="8"/>
        <v>133489</v>
      </c>
      <c r="H134" s="22">
        <f t="shared" si="8"/>
        <v>2585</v>
      </c>
      <c r="I134" s="21">
        <f t="shared" si="8"/>
        <v>95864</v>
      </c>
      <c r="J134" s="22">
        <f t="shared" si="8"/>
        <v>2074</v>
      </c>
    </row>
    <row r="135" spans="2:10" ht="17.25" customHeight="1" thickTop="1">
      <c r="B135" s="13">
        <v>2013</v>
      </c>
      <c r="C135" s="23"/>
      <c r="D135" s="24"/>
      <c r="E135" s="25"/>
      <c r="F135" s="26"/>
      <c r="G135" s="25"/>
      <c r="H135" s="26"/>
      <c r="I135" s="25"/>
      <c r="J135" s="26"/>
    </row>
    <row r="136" spans="2:10" ht="17.25" customHeight="1">
      <c r="B136" s="11" t="s">
        <v>18</v>
      </c>
      <c r="C136" s="19">
        <v>56239</v>
      </c>
      <c r="D136" s="20">
        <v>4510</v>
      </c>
      <c r="E136" s="19">
        <v>12314</v>
      </c>
      <c r="F136" s="20">
        <v>239</v>
      </c>
      <c r="G136" s="19">
        <v>11776</v>
      </c>
      <c r="H136" s="20">
        <v>234</v>
      </c>
      <c r="I136" s="19">
        <v>3033</v>
      </c>
      <c r="J136" s="20">
        <v>74</v>
      </c>
    </row>
    <row r="137" spans="2:10" ht="17.25" customHeight="1">
      <c r="B137" s="11" t="s">
        <v>4</v>
      </c>
      <c r="C137" s="19">
        <v>46835</v>
      </c>
      <c r="D137" s="20">
        <v>3873</v>
      </c>
      <c r="E137" s="19">
        <v>10223</v>
      </c>
      <c r="F137" s="20">
        <v>180</v>
      </c>
      <c r="G137" s="19">
        <v>9734</v>
      </c>
      <c r="H137" s="20">
        <v>170</v>
      </c>
      <c r="I137" s="19">
        <v>3380</v>
      </c>
      <c r="J137" s="20">
        <v>57</v>
      </c>
    </row>
    <row r="138" spans="2:10" ht="17.25" customHeight="1">
      <c r="B138" s="11" t="s">
        <v>5</v>
      </c>
      <c r="C138" s="19">
        <v>39920</v>
      </c>
      <c r="D138" s="20">
        <v>3238</v>
      </c>
      <c r="E138" s="19">
        <v>10931</v>
      </c>
      <c r="F138" s="20">
        <v>202</v>
      </c>
      <c r="G138" s="19">
        <v>10584</v>
      </c>
      <c r="H138" s="20">
        <v>194</v>
      </c>
      <c r="I138" s="19">
        <v>4801</v>
      </c>
      <c r="J138" s="20">
        <v>95</v>
      </c>
    </row>
    <row r="139" spans="2:10" ht="17.25" customHeight="1">
      <c r="B139" s="11" t="s">
        <v>6</v>
      </c>
      <c r="C139" s="19">
        <v>47631</v>
      </c>
      <c r="D139" s="20">
        <v>3849</v>
      </c>
      <c r="E139" s="19">
        <v>17346</v>
      </c>
      <c r="F139" s="20">
        <v>271</v>
      </c>
      <c r="G139" s="19">
        <v>16840</v>
      </c>
      <c r="H139" s="20">
        <v>267</v>
      </c>
      <c r="I139" s="19">
        <v>13937</v>
      </c>
      <c r="J139" s="20">
        <v>273</v>
      </c>
    </row>
    <row r="140" spans="2:10" ht="17.25" customHeight="1">
      <c r="B140" s="11" t="s">
        <v>33</v>
      </c>
      <c r="C140" s="19">
        <v>48114</v>
      </c>
      <c r="D140" s="20">
        <v>3927</v>
      </c>
      <c r="E140" s="19">
        <v>19487</v>
      </c>
      <c r="F140" s="20">
        <v>388</v>
      </c>
      <c r="G140" s="19">
        <v>17089</v>
      </c>
      <c r="H140" s="20">
        <v>333</v>
      </c>
      <c r="I140" s="19">
        <v>13231</v>
      </c>
      <c r="J140" s="20">
        <v>295</v>
      </c>
    </row>
    <row r="141" spans="2:10" ht="17.25" customHeight="1">
      <c r="B141" s="11" t="s">
        <v>7</v>
      </c>
      <c r="C141" s="19">
        <v>46324</v>
      </c>
      <c r="D141" s="20">
        <v>3752</v>
      </c>
      <c r="E141" s="19">
        <v>11531</v>
      </c>
      <c r="F141" s="20">
        <v>242</v>
      </c>
      <c r="G141" s="19">
        <v>8119</v>
      </c>
      <c r="H141" s="20">
        <v>162</v>
      </c>
      <c r="I141" s="19">
        <v>9310</v>
      </c>
      <c r="J141" s="20">
        <v>214</v>
      </c>
    </row>
    <row r="142" spans="2:10" ht="17.25" customHeight="1">
      <c r="B142" s="11" t="s">
        <v>8</v>
      </c>
      <c r="C142" s="19">
        <v>56561</v>
      </c>
      <c r="D142" s="20">
        <v>4172</v>
      </c>
      <c r="E142" s="19">
        <v>12847</v>
      </c>
      <c r="F142" s="20">
        <v>241</v>
      </c>
      <c r="G142" s="19">
        <v>9121</v>
      </c>
      <c r="H142" s="20">
        <v>154</v>
      </c>
      <c r="I142" s="19">
        <v>12814</v>
      </c>
      <c r="J142" s="20">
        <v>284</v>
      </c>
    </row>
    <row r="143" spans="2:10" ht="17.25" customHeight="1">
      <c r="B143" s="11" t="s">
        <v>9</v>
      </c>
      <c r="C143" s="19">
        <v>52531</v>
      </c>
      <c r="D143" s="20">
        <v>4399</v>
      </c>
      <c r="E143" s="19">
        <v>13861</v>
      </c>
      <c r="F143" s="20">
        <v>271</v>
      </c>
      <c r="G143" s="19">
        <v>11718</v>
      </c>
      <c r="H143" s="20">
        <v>202</v>
      </c>
      <c r="I143" s="19">
        <v>17799</v>
      </c>
      <c r="J143" s="20">
        <v>378</v>
      </c>
    </row>
    <row r="144" spans="2:10" ht="17.25" customHeight="1">
      <c r="B144" s="11" t="s">
        <v>10</v>
      </c>
      <c r="C144" s="19">
        <v>54403</v>
      </c>
      <c r="D144" s="20">
        <v>4268</v>
      </c>
      <c r="E144" s="19">
        <v>9503</v>
      </c>
      <c r="F144" s="20">
        <v>186</v>
      </c>
      <c r="G144" s="19">
        <v>7268</v>
      </c>
      <c r="H144" s="20">
        <v>126</v>
      </c>
      <c r="I144" s="19">
        <v>8563</v>
      </c>
      <c r="J144" s="20">
        <v>189</v>
      </c>
    </row>
    <row r="145" spans="2:10" ht="17.25" customHeight="1">
      <c r="B145" s="11" t="s">
        <v>12</v>
      </c>
      <c r="C145" s="19">
        <v>54012</v>
      </c>
      <c r="D145" s="20">
        <v>4333</v>
      </c>
      <c r="E145" s="19">
        <v>8053</v>
      </c>
      <c r="F145" s="20">
        <v>154</v>
      </c>
      <c r="G145" s="19">
        <v>7016</v>
      </c>
      <c r="H145" s="20">
        <v>133</v>
      </c>
      <c r="I145" s="19">
        <v>7118</v>
      </c>
      <c r="J145" s="20">
        <v>150</v>
      </c>
    </row>
    <row r="146" spans="2:10" ht="17.25" customHeight="1">
      <c r="B146" s="11" t="s">
        <v>13</v>
      </c>
      <c r="C146" s="19">
        <v>46200</v>
      </c>
      <c r="D146" s="20">
        <v>3716</v>
      </c>
      <c r="E146" s="19">
        <v>5094</v>
      </c>
      <c r="F146" s="20">
        <v>97</v>
      </c>
      <c r="G146" s="19">
        <v>4684</v>
      </c>
      <c r="H146" s="20">
        <v>94</v>
      </c>
      <c r="I146" s="19">
        <v>4050</v>
      </c>
      <c r="J146" s="20">
        <v>83</v>
      </c>
    </row>
    <row r="147" spans="2:10" ht="17.25" customHeight="1">
      <c r="B147" s="11" t="s">
        <v>11</v>
      </c>
      <c r="C147" s="19">
        <v>59844</v>
      </c>
      <c r="D147" s="20">
        <v>4628</v>
      </c>
      <c r="E147" s="19">
        <v>29321</v>
      </c>
      <c r="F147" s="20">
        <v>546</v>
      </c>
      <c r="G147" s="19">
        <v>28773</v>
      </c>
      <c r="H147" s="20">
        <v>525</v>
      </c>
      <c r="I147" s="19">
        <v>9447</v>
      </c>
      <c r="J147" s="20">
        <v>194</v>
      </c>
    </row>
    <row r="148" spans="2:10" ht="17.25" customHeight="1" thickBot="1">
      <c r="B148" s="12" t="s">
        <v>17</v>
      </c>
      <c r="C148" s="21">
        <f aca="true" t="shared" si="9" ref="C148:J148">SUM(C136:C147)</f>
        <v>608614</v>
      </c>
      <c r="D148" s="22">
        <f t="shared" si="9"/>
        <v>48665</v>
      </c>
      <c r="E148" s="21">
        <f t="shared" si="9"/>
        <v>160511</v>
      </c>
      <c r="F148" s="22">
        <f t="shared" si="9"/>
        <v>3017</v>
      </c>
      <c r="G148" s="21">
        <f t="shared" si="9"/>
        <v>142722</v>
      </c>
      <c r="H148" s="22">
        <f t="shared" si="9"/>
        <v>2594</v>
      </c>
      <c r="I148" s="21">
        <f t="shared" si="9"/>
        <v>107483</v>
      </c>
      <c r="J148" s="22">
        <f t="shared" si="9"/>
        <v>2286</v>
      </c>
    </row>
    <row r="149" spans="2:10" ht="17.25" customHeight="1" thickTop="1">
      <c r="B149" s="13">
        <v>2012</v>
      </c>
      <c r="C149" s="23"/>
      <c r="D149" s="24"/>
      <c r="E149" s="25"/>
      <c r="F149" s="26"/>
      <c r="G149" s="25"/>
      <c r="H149" s="26"/>
      <c r="I149" s="25"/>
      <c r="J149" s="26"/>
    </row>
    <row r="150" spans="2:10" ht="17.25" customHeight="1">
      <c r="B150" s="11" t="s">
        <v>18</v>
      </c>
      <c r="C150" s="19">
        <v>56559</v>
      </c>
      <c r="D150" s="20">
        <v>4556</v>
      </c>
      <c r="E150" s="19">
        <v>10221</v>
      </c>
      <c r="F150" s="20">
        <v>191</v>
      </c>
      <c r="G150" s="19">
        <v>9768</v>
      </c>
      <c r="H150" s="20">
        <v>176</v>
      </c>
      <c r="I150" s="19">
        <v>2692</v>
      </c>
      <c r="J150" s="20">
        <v>58</v>
      </c>
    </row>
    <row r="151" spans="2:10" ht="17.25" customHeight="1">
      <c r="B151" s="11" t="s">
        <v>4</v>
      </c>
      <c r="C151" s="19">
        <v>52957</v>
      </c>
      <c r="D151" s="20">
        <v>4067</v>
      </c>
      <c r="E151" s="19">
        <v>11934</v>
      </c>
      <c r="F151" s="20">
        <v>219</v>
      </c>
      <c r="G151" s="19">
        <v>11587</v>
      </c>
      <c r="H151" s="20">
        <v>209</v>
      </c>
      <c r="I151" s="19">
        <v>5314</v>
      </c>
      <c r="J151" s="20">
        <v>103</v>
      </c>
    </row>
    <row r="152" spans="2:10" ht="17.25" customHeight="1">
      <c r="B152" s="11" t="s">
        <v>5</v>
      </c>
      <c r="C152" s="19">
        <v>48652</v>
      </c>
      <c r="D152" s="20">
        <v>3919</v>
      </c>
      <c r="E152" s="19">
        <v>5927</v>
      </c>
      <c r="F152" s="20">
        <v>115</v>
      </c>
      <c r="G152" s="19">
        <v>5703</v>
      </c>
      <c r="H152" s="20">
        <v>108</v>
      </c>
      <c r="I152" s="19">
        <v>3476</v>
      </c>
      <c r="J152" s="20">
        <v>74</v>
      </c>
    </row>
    <row r="153" spans="2:10" ht="17.25" customHeight="1">
      <c r="B153" s="11" t="s">
        <v>6</v>
      </c>
      <c r="C153" s="19">
        <v>54364</v>
      </c>
      <c r="D153" s="20">
        <v>4411</v>
      </c>
      <c r="E153" s="19">
        <v>30036</v>
      </c>
      <c r="F153" s="20">
        <v>498</v>
      </c>
      <c r="G153" s="19">
        <v>29161</v>
      </c>
      <c r="H153" s="20">
        <v>472</v>
      </c>
      <c r="I153" s="19">
        <v>23014</v>
      </c>
      <c r="J153" s="20">
        <v>473</v>
      </c>
    </row>
    <row r="154" spans="2:10" ht="17.25" customHeight="1">
      <c r="B154" s="11" t="s">
        <v>33</v>
      </c>
      <c r="C154" s="19">
        <v>56390</v>
      </c>
      <c r="D154" s="20">
        <v>4532</v>
      </c>
      <c r="E154" s="19">
        <v>10077</v>
      </c>
      <c r="F154" s="20">
        <v>204</v>
      </c>
      <c r="G154" s="19">
        <v>7764</v>
      </c>
      <c r="H154" s="20">
        <v>139</v>
      </c>
      <c r="I154" s="19">
        <v>8048</v>
      </c>
      <c r="J154" s="20">
        <v>184</v>
      </c>
    </row>
    <row r="155" spans="2:10" ht="17.25" customHeight="1">
      <c r="B155" s="11" t="s">
        <v>7</v>
      </c>
      <c r="C155" s="19">
        <v>51569</v>
      </c>
      <c r="D155" s="20">
        <v>4148</v>
      </c>
      <c r="E155" s="19">
        <v>9130</v>
      </c>
      <c r="F155" s="20">
        <v>195</v>
      </c>
      <c r="G155" s="19">
        <v>6510</v>
      </c>
      <c r="H155" s="20">
        <v>121</v>
      </c>
      <c r="I155" s="19">
        <v>8559</v>
      </c>
      <c r="J155" s="20">
        <v>200</v>
      </c>
    </row>
    <row r="156" spans="2:10" ht="17.25" customHeight="1">
      <c r="B156" s="11" t="s">
        <v>8</v>
      </c>
      <c r="C156" s="19">
        <v>56276</v>
      </c>
      <c r="D156" s="20">
        <v>4554</v>
      </c>
      <c r="E156" s="19">
        <v>12334</v>
      </c>
      <c r="F156" s="20">
        <v>256</v>
      </c>
      <c r="G156" s="19">
        <v>9088</v>
      </c>
      <c r="H156" s="20">
        <v>165</v>
      </c>
      <c r="I156" s="19">
        <v>12266</v>
      </c>
      <c r="J156" s="20">
        <v>282</v>
      </c>
    </row>
    <row r="157" spans="2:10" ht="17.25" customHeight="1">
      <c r="B157" s="11" t="s">
        <v>9</v>
      </c>
      <c r="C157" s="19">
        <v>56049</v>
      </c>
      <c r="D157" s="20">
        <v>4560</v>
      </c>
      <c r="E157" s="19">
        <v>15422</v>
      </c>
      <c r="F157" s="20">
        <v>299</v>
      </c>
      <c r="G157" s="19">
        <v>13536</v>
      </c>
      <c r="H157" s="20">
        <v>250</v>
      </c>
      <c r="I157" s="19">
        <v>18574</v>
      </c>
      <c r="J157" s="20">
        <v>430</v>
      </c>
    </row>
    <row r="158" spans="2:10" ht="17.25" customHeight="1">
      <c r="B158" s="11" t="s">
        <v>10</v>
      </c>
      <c r="C158" s="19">
        <v>49916</v>
      </c>
      <c r="D158" s="20">
        <v>4019</v>
      </c>
      <c r="E158" s="19">
        <v>8104</v>
      </c>
      <c r="F158" s="20">
        <v>171</v>
      </c>
      <c r="G158" s="19">
        <v>6506</v>
      </c>
      <c r="H158" s="20">
        <v>124</v>
      </c>
      <c r="I158" s="19">
        <v>11036</v>
      </c>
      <c r="J158" s="20">
        <v>260</v>
      </c>
    </row>
    <row r="159" spans="2:10" ht="17.25" customHeight="1">
      <c r="B159" s="11" t="s">
        <v>12</v>
      </c>
      <c r="C159" s="19">
        <v>57554</v>
      </c>
      <c r="D159" s="20">
        <v>4330</v>
      </c>
      <c r="E159" s="19">
        <v>8153</v>
      </c>
      <c r="F159" s="20">
        <v>166</v>
      </c>
      <c r="G159" s="19">
        <v>6976</v>
      </c>
      <c r="H159" s="20">
        <v>133</v>
      </c>
      <c r="I159" s="19">
        <v>10020</v>
      </c>
      <c r="J159" s="20">
        <v>228</v>
      </c>
    </row>
    <row r="160" spans="2:10" ht="17.25" customHeight="1">
      <c r="B160" s="11" t="s">
        <v>13</v>
      </c>
      <c r="C160" s="19">
        <v>48843</v>
      </c>
      <c r="D160" s="20">
        <v>3905</v>
      </c>
      <c r="E160" s="19">
        <v>5961</v>
      </c>
      <c r="F160" s="20">
        <v>136</v>
      </c>
      <c r="G160" s="19">
        <v>5564</v>
      </c>
      <c r="H160" s="20">
        <v>105</v>
      </c>
      <c r="I160" s="19">
        <v>6055</v>
      </c>
      <c r="J160" s="20">
        <v>130</v>
      </c>
    </row>
    <row r="161" spans="2:10" ht="17.25" customHeight="1">
      <c r="B161" s="11" t="s">
        <v>11</v>
      </c>
      <c r="C161" s="19">
        <v>61965</v>
      </c>
      <c r="D161" s="20">
        <v>4732</v>
      </c>
      <c r="E161" s="19">
        <v>32375</v>
      </c>
      <c r="F161" s="20">
        <v>618</v>
      </c>
      <c r="G161" s="19">
        <v>31938</v>
      </c>
      <c r="H161" s="20">
        <v>608</v>
      </c>
      <c r="I161" s="19">
        <v>12162</v>
      </c>
      <c r="J161" s="20">
        <v>252</v>
      </c>
    </row>
    <row r="162" spans="2:10" ht="17.25" customHeight="1" thickBot="1">
      <c r="B162" s="12" t="s">
        <v>17</v>
      </c>
      <c r="C162" s="21">
        <f aca="true" t="shared" si="10" ref="C162:J162">SUM(C150:C161)</f>
        <v>651094</v>
      </c>
      <c r="D162" s="22">
        <f t="shared" si="10"/>
        <v>51733</v>
      </c>
      <c r="E162" s="21">
        <f t="shared" si="10"/>
        <v>159674</v>
      </c>
      <c r="F162" s="22">
        <f t="shared" si="10"/>
        <v>3068</v>
      </c>
      <c r="G162" s="21">
        <f t="shared" si="10"/>
        <v>144101</v>
      </c>
      <c r="H162" s="22">
        <f t="shared" si="10"/>
        <v>2610</v>
      </c>
      <c r="I162" s="21">
        <f t="shared" si="10"/>
        <v>121216</v>
      </c>
      <c r="J162" s="22">
        <f t="shared" si="10"/>
        <v>2674</v>
      </c>
    </row>
    <row r="163" spans="2:10" ht="17.25" customHeight="1" thickTop="1">
      <c r="B163" s="13">
        <v>2011</v>
      </c>
      <c r="C163" s="23"/>
      <c r="D163" s="24"/>
      <c r="E163" s="25"/>
      <c r="F163" s="26"/>
      <c r="G163" s="25"/>
      <c r="H163" s="26"/>
      <c r="I163" s="25"/>
      <c r="J163" s="26"/>
    </row>
    <row r="164" spans="2:10" ht="17.25" customHeight="1">
      <c r="B164" s="11" t="s">
        <v>18</v>
      </c>
      <c r="C164" s="19">
        <v>58099</v>
      </c>
      <c r="D164" s="20">
        <v>4542</v>
      </c>
      <c r="E164" s="19">
        <v>9744</v>
      </c>
      <c r="F164" s="20">
        <v>168</v>
      </c>
      <c r="G164" s="19">
        <v>9234</v>
      </c>
      <c r="H164" s="20">
        <v>147</v>
      </c>
      <c r="I164" s="19">
        <v>2879</v>
      </c>
      <c r="J164" s="20">
        <v>54</v>
      </c>
    </row>
    <row r="165" spans="2:10" ht="17.25" customHeight="1">
      <c r="B165" s="11" t="s">
        <v>4</v>
      </c>
      <c r="C165" s="19">
        <v>55662</v>
      </c>
      <c r="D165" s="20">
        <v>4393</v>
      </c>
      <c r="E165" s="19">
        <v>9141</v>
      </c>
      <c r="F165" s="20">
        <v>159</v>
      </c>
      <c r="G165" s="19">
        <v>8655</v>
      </c>
      <c r="H165" s="20">
        <v>139</v>
      </c>
      <c r="I165" s="19">
        <v>4220</v>
      </c>
      <c r="J165" s="20">
        <v>75</v>
      </c>
    </row>
    <row r="166" spans="2:10" ht="17.25" customHeight="1">
      <c r="B166" s="11" t="s">
        <v>5</v>
      </c>
      <c r="C166" s="19">
        <v>54315</v>
      </c>
      <c r="D166" s="20">
        <v>4327</v>
      </c>
      <c r="E166" s="19">
        <v>6239</v>
      </c>
      <c r="F166" s="20">
        <v>104</v>
      </c>
      <c r="G166" s="19">
        <v>5945</v>
      </c>
      <c r="H166" s="20">
        <v>92</v>
      </c>
      <c r="I166" s="19">
        <v>4908</v>
      </c>
      <c r="J166" s="20">
        <v>85</v>
      </c>
    </row>
    <row r="167" spans="2:10" ht="17.25" customHeight="1">
      <c r="B167" s="11" t="s">
        <v>6</v>
      </c>
      <c r="C167" s="19">
        <v>51788</v>
      </c>
      <c r="D167" s="20">
        <v>4029</v>
      </c>
      <c r="E167" s="19">
        <v>22718</v>
      </c>
      <c r="F167" s="20">
        <v>374</v>
      </c>
      <c r="G167" s="19">
        <v>22090</v>
      </c>
      <c r="H167" s="20">
        <v>348</v>
      </c>
      <c r="I167" s="19">
        <v>25432</v>
      </c>
      <c r="J167" s="20">
        <v>438</v>
      </c>
    </row>
    <row r="168" spans="2:10" ht="17.25" customHeight="1">
      <c r="B168" s="11" t="s">
        <v>33</v>
      </c>
      <c r="C168" s="19">
        <v>62434</v>
      </c>
      <c r="D168" s="20">
        <v>4908</v>
      </c>
      <c r="E168" s="19">
        <v>8499</v>
      </c>
      <c r="F168" s="20">
        <v>185</v>
      </c>
      <c r="G168" s="19">
        <v>6444</v>
      </c>
      <c r="H168" s="20">
        <v>102</v>
      </c>
      <c r="I168" s="19">
        <v>7517</v>
      </c>
      <c r="J168" s="20">
        <v>161</v>
      </c>
    </row>
    <row r="169" spans="2:10" ht="17.25" customHeight="1">
      <c r="B169" s="11" t="s">
        <v>7</v>
      </c>
      <c r="C169" s="19">
        <v>59250</v>
      </c>
      <c r="D169" s="20">
        <v>4627</v>
      </c>
      <c r="E169" s="19">
        <v>10857</v>
      </c>
      <c r="F169" s="20">
        <v>243</v>
      </c>
      <c r="G169" s="19">
        <v>7781</v>
      </c>
      <c r="H169" s="20">
        <v>120</v>
      </c>
      <c r="I169" s="19">
        <v>10252</v>
      </c>
      <c r="J169" s="20">
        <v>231</v>
      </c>
    </row>
    <row r="170" spans="2:10" ht="17.25" customHeight="1">
      <c r="B170" s="11" t="s">
        <v>8</v>
      </c>
      <c r="C170" s="19">
        <v>57904</v>
      </c>
      <c r="D170" s="20">
        <v>4482</v>
      </c>
      <c r="E170" s="19">
        <v>9528</v>
      </c>
      <c r="F170" s="20">
        <v>212</v>
      </c>
      <c r="G170" s="19">
        <v>7000</v>
      </c>
      <c r="H170" s="20">
        <v>110</v>
      </c>
      <c r="I170" s="19">
        <v>10250</v>
      </c>
      <c r="J170" s="20">
        <v>234</v>
      </c>
    </row>
    <row r="171" spans="2:10" ht="17.25" customHeight="1">
      <c r="B171" s="11" t="s">
        <v>9</v>
      </c>
      <c r="C171" s="19">
        <v>65048</v>
      </c>
      <c r="D171" s="20">
        <v>4964</v>
      </c>
      <c r="E171" s="19">
        <v>15964</v>
      </c>
      <c r="F171" s="20">
        <v>307</v>
      </c>
      <c r="G171" s="19">
        <v>13586</v>
      </c>
      <c r="H171" s="20">
        <v>214</v>
      </c>
      <c r="I171" s="19">
        <v>19254</v>
      </c>
      <c r="J171" s="20">
        <v>369</v>
      </c>
    </row>
    <row r="172" spans="2:10" ht="17.25" customHeight="1">
      <c r="B172" s="11" t="s">
        <v>10</v>
      </c>
      <c r="C172" s="19">
        <v>62927</v>
      </c>
      <c r="D172" s="20">
        <v>4834</v>
      </c>
      <c r="E172" s="19">
        <v>8294</v>
      </c>
      <c r="F172" s="20">
        <v>166</v>
      </c>
      <c r="G172" s="19">
        <v>6752</v>
      </c>
      <c r="H172" s="20">
        <v>105</v>
      </c>
      <c r="I172" s="19">
        <v>10203</v>
      </c>
      <c r="J172" s="20">
        <v>209</v>
      </c>
    </row>
    <row r="173" spans="2:10" ht="17.25" customHeight="1">
      <c r="B173" s="11" t="s">
        <v>12</v>
      </c>
      <c r="C173" s="19">
        <v>61415</v>
      </c>
      <c r="D173" s="20">
        <v>4740</v>
      </c>
      <c r="E173" s="19">
        <v>7152</v>
      </c>
      <c r="F173" s="20">
        <v>141</v>
      </c>
      <c r="G173" s="19">
        <v>5990</v>
      </c>
      <c r="H173" s="20">
        <v>97</v>
      </c>
      <c r="I173" s="19">
        <v>8306</v>
      </c>
      <c r="J173" s="20">
        <v>163</v>
      </c>
    </row>
    <row r="174" spans="2:10" ht="17.25" customHeight="1">
      <c r="B174" s="11" t="s">
        <v>13</v>
      </c>
      <c r="C174" s="19">
        <v>57254</v>
      </c>
      <c r="D174" s="20">
        <v>4390</v>
      </c>
      <c r="E174" s="19">
        <v>5351</v>
      </c>
      <c r="F174" s="20">
        <v>99</v>
      </c>
      <c r="G174" s="19">
        <v>4767</v>
      </c>
      <c r="H174" s="20">
        <v>77</v>
      </c>
      <c r="I174" s="19">
        <v>6293</v>
      </c>
      <c r="J174" s="20">
        <v>122</v>
      </c>
    </row>
    <row r="175" spans="2:10" ht="17.25" customHeight="1">
      <c r="B175" s="11" t="s">
        <v>11</v>
      </c>
      <c r="C175" s="19">
        <v>64589</v>
      </c>
      <c r="D175" s="20">
        <v>4977</v>
      </c>
      <c r="E175" s="19">
        <v>29775</v>
      </c>
      <c r="F175" s="20">
        <v>417</v>
      </c>
      <c r="G175" s="19">
        <v>26794</v>
      </c>
      <c r="H175" s="20">
        <v>404</v>
      </c>
      <c r="I175" s="19">
        <v>12133</v>
      </c>
      <c r="J175" s="20">
        <v>214</v>
      </c>
    </row>
    <row r="176" spans="2:10" ht="17.25" customHeight="1" thickBot="1">
      <c r="B176" s="12" t="s">
        <v>17</v>
      </c>
      <c r="C176" s="21">
        <f aca="true" t="shared" si="11" ref="C176:J176">SUM(C164:C175)</f>
        <v>710685</v>
      </c>
      <c r="D176" s="22">
        <f t="shared" si="11"/>
        <v>55213</v>
      </c>
      <c r="E176" s="21">
        <f t="shared" si="11"/>
        <v>143262</v>
      </c>
      <c r="F176" s="22">
        <f t="shared" si="11"/>
        <v>2575</v>
      </c>
      <c r="G176" s="21">
        <f t="shared" si="11"/>
        <v>125038</v>
      </c>
      <c r="H176" s="22">
        <f t="shared" si="11"/>
        <v>1955</v>
      </c>
      <c r="I176" s="21">
        <f t="shared" si="11"/>
        <v>121647</v>
      </c>
      <c r="J176" s="22">
        <f t="shared" si="11"/>
        <v>2355</v>
      </c>
    </row>
    <row r="177" spans="2:10" ht="17.25" customHeight="1" thickTop="1">
      <c r="B177" s="13">
        <v>2010</v>
      </c>
      <c r="C177" s="23"/>
      <c r="D177" s="24"/>
      <c r="E177" s="25"/>
      <c r="F177" s="26"/>
      <c r="G177" s="25"/>
      <c r="H177" s="26"/>
      <c r="I177" s="25"/>
      <c r="J177" s="26"/>
    </row>
    <row r="178" spans="2:10" ht="17.25" customHeight="1">
      <c r="B178" s="11" t="s">
        <v>18</v>
      </c>
      <c r="C178" s="19">
        <v>58683</v>
      </c>
      <c r="D178" s="20">
        <v>4715.55</v>
      </c>
      <c r="E178" s="19">
        <v>8121</v>
      </c>
      <c r="F178" s="20">
        <v>163.62</v>
      </c>
      <c r="G178" s="19">
        <v>7658</v>
      </c>
      <c r="H178" s="20">
        <v>144.88936</v>
      </c>
      <c r="I178" s="19">
        <v>3241</v>
      </c>
      <c r="J178" s="20">
        <v>60.995</v>
      </c>
    </row>
    <row r="179" spans="2:10" ht="17.25" customHeight="1">
      <c r="B179" s="11" t="s">
        <v>4</v>
      </c>
      <c r="C179" s="19">
        <v>57547</v>
      </c>
      <c r="D179" s="20">
        <v>4551.5701</v>
      </c>
      <c r="E179" s="19">
        <v>7840</v>
      </c>
      <c r="F179" s="20">
        <v>147.26</v>
      </c>
      <c r="G179" s="19">
        <v>7491</v>
      </c>
      <c r="H179" s="20">
        <v>133.69650000000001</v>
      </c>
      <c r="I179" s="19">
        <v>4654</v>
      </c>
      <c r="J179" s="20">
        <v>85.534</v>
      </c>
    </row>
    <row r="180" spans="2:10" ht="17.25" customHeight="1">
      <c r="B180" s="11" t="s">
        <v>5</v>
      </c>
      <c r="C180" s="19">
        <v>58517</v>
      </c>
      <c r="D180" s="20">
        <v>4662.0181600000005</v>
      </c>
      <c r="E180" s="19">
        <v>19581</v>
      </c>
      <c r="F180" s="20">
        <v>354.28</v>
      </c>
      <c r="G180" s="19">
        <v>19084</v>
      </c>
      <c r="H180" s="20">
        <v>328.05396</v>
      </c>
      <c r="I180" s="19">
        <v>19753</v>
      </c>
      <c r="J180" s="20">
        <v>343.939</v>
      </c>
    </row>
    <row r="181" spans="2:10" ht="17.25" customHeight="1">
      <c r="B181" s="11" t="s">
        <v>6</v>
      </c>
      <c r="C181" s="19">
        <v>66241</v>
      </c>
      <c r="D181" s="20">
        <v>5331.58964</v>
      </c>
      <c r="E181" s="19">
        <v>9444</v>
      </c>
      <c r="F181" s="20">
        <v>193.28</v>
      </c>
      <c r="G181" s="19">
        <v>8413</v>
      </c>
      <c r="H181" s="20">
        <v>151.73443999999998</v>
      </c>
      <c r="I181" s="19">
        <v>7827</v>
      </c>
      <c r="J181" s="20">
        <v>160.591</v>
      </c>
    </row>
    <row r="182" spans="2:10" ht="17.25" customHeight="1">
      <c r="B182" s="11" t="s">
        <v>33</v>
      </c>
      <c r="C182" s="19">
        <v>56906</v>
      </c>
      <c r="D182" s="20">
        <v>4458.30331</v>
      </c>
      <c r="E182" s="19">
        <v>7914</v>
      </c>
      <c r="F182" s="20">
        <v>174.21</v>
      </c>
      <c r="G182" s="19">
        <v>6695</v>
      </c>
      <c r="H182" s="20">
        <v>106.11804</v>
      </c>
      <c r="I182" s="19">
        <v>8300</v>
      </c>
      <c r="J182" s="20">
        <v>175.11</v>
      </c>
    </row>
    <row r="183" spans="2:10" ht="17.25" customHeight="1">
      <c r="B183" s="11" t="s">
        <v>7</v>
      </c>
      <c r="C183" s="19">
        <v>56331</v>
      </c>
      <c r="D183" s="20">
        <v>4443.0604</v>
      </c>
      <c r="E183" s="19">
        <v>8037</v>
      </c>
      <c r="F183" s="20">
        <v>177.48</v>
      </c>
      <c r="G183" s="19">
        <v>6224</v>
      </c>
      <c r="H183" s="20">
        <v>102.82048</v>
      </c>
      <c r="I183" s="19">
        <v>9757</v>
      </c>
      <c r="J183" s="20">
        <v>210.076</v>
      </c>
    </row>
    <row r="184" spans="2:10" ht="17.25" customHeight="1">
      <c r="B184" s="11" t="s">
        <v>8</v>
      </c>
      <c r="C184" s="19">
        <v>59387</v>
      </c>
      <c r="D184" s="20">
        <v>4752.63733</v>
      </c>
      <c r="E184" s="19">
        <v>9748</v>
      </c>
      <c r="F184" s="20">
        <v>203.26</v>
      </c>
      <c r="G184" s="19">
        <v>7918</v>
      </c>
      <c r="H184" s="20">
        <v>129.14257999999998</v>
      </c>
      <c r="I184" s="19">
        <v>11203</v>
      </c>
      <c r="J184" s="20">
        <v>239.214</v>
      </c>
    </row>
    <row r="185" spans="2:10" ht="17.25" customHeight="1">
      <c r="B185" s="11" t="s">
        <v>9</v>
      </c>
      <c r="C185" s="19">
        <v>59544</v>
      </c>
      <c r="D185" s="20">
        <v>4702.365</v>
      </c>
      <c r="E185" s="19">
        <v>12612</v>
      </c>
      <c r="F185" s="20">
        <v>237.929</v>
      </c>
      <c r="G185" s="19">
        <v>11216</v>
      </c>
      <c r="H185" s="20">
        <v>181.473</v>
      </c>
      <c r="I185" s="19">
        <v>17002</v>
      </c>
      <c r="J185" s="20">
        <v>318.534</v>
      </c>
    </row>
    <row r="186" spans="2:10" ht="17.25" customHeight="1">
      <c r="B186" s="11" t="s">
        <v>10</v>
      </c>
      <c r="C186" s="19">
        <v>67583</v>
      </c>
      <c r="D186" s="20">
        <v>4918.912</v>
      </c>
      <c r="E186" s="19">
        <v>7610</v>
      </c>
      <c r="F186" s="20">
        <v>155.071</v>
      </c>
      <c r="G186" s="19">
        <v>6195</v>
      </c>
      <c r="H186" s="20">
        <v>97.695</v>
      </c>
      <c r="I186" s="19">
        <v>10120</v>
      </c>
      <c r="J186" s="20">
        <v>200.15</v>
      </c>
    </row>
    <row r="187" spans="2:10" ht="17.25" customHeight="1">
      <c r="B187" s="11" t="s">
        <v>12</v>
      </c>
      <c r="C187" s="19">
        <v>60378</v>
      </c>
      <c r="D187" s="20">
        <v>4545.615</v>
      </c>
      <c r="E187" s="19">
        <v>5861</v>
      </c>
      <c r="F187" s="20">
        <v>129.565</v>
      </c>
      <c r="G187" s="19">
        <v>4805</v>
      </c>
      <c r="H187" s="20">
        <v>97</v>
      </c>
      <c r="I187" s="19">
        <v>8215</v>
      </c>
      <c r="J187" s="20">
        <v>170.348</v>
      </c>
    </row>
    <row r="188" spans="2:10" ht="17.25" customHeight="1">
      <c r="B188" s="11" t="s">
        <v>13</v>
      </c>
      <c r="C188" s="19">
        <v>64447</v>
      </c>
      <c r="D188" s="20">
        <v>4800</v>
      </c>
      <c r="E188" s="19">
        <v>5898</v>
      </c>
      <c r="F188" s="20">
        <v>112</v>
      </c>
      <c r="G188" s="19">
        <v>5263</v>
      </c>
      <c r="H188" s="20">
        <v>85</v>
      </c>
      <c r="I188" s="19">
        <v>7158</v>
      </c>
      <c r="J188" s="20">
        <v>131</v>
      </c>
    </row>
    <row r="189" spans="2:10" ht="17.25" customHeight="1">
      <c r="B189" s="11" t="s">
        <v>11</v>
      </c>
      <c r="C189" s="19">
        <v>68501</v>
      </c>
      <c r="D189" s="20">
        <v>5172</v>
      </c>
      <c r="E189" s="19">
        <v>29782</v>
      </c>
      <c r="F189" s="20">
        <v>482</v>
      </c>
      <c r="G189" s="19">
        <v>29313</v>
      </c>
      <c r="H189" s="20">
        <v>458</v>
      </c>
      <c r="I189" s="19">
        <v>13645</v>
      </c>
      <c r="J189" s="20">
        <v>222</v>
      </c>
    </row>
    <row r="190" spans="2:10" ht="17.25" customHeight="1" thickBot="1">
      <c r="B190" s="12" t="s">
        <v>17</v>
      </c>
      <c r="C190" s="21">
        <f aca="true" t="shared" si="12" ref="C190:J190">SUM(C178:C189)</f>
        <v>734065</v>
      </c>
      <c r="D190" s="22">
        <f t="shared" si="12"/>
        <v>57053.620939999986</v>
      </c>
      <c r="E190" s="21">
        <f t="shared" si="12"/>
        <v>132448</v>
      </c>
      <c r="F190" s="22">
        <f t="shared" si="12"/>
        <v>2529.955</v>
      </c>
      <c r="G190" s="21">
        <f t="shared" si="12"/>
        <v>120275</v>
      </c>
      <c r="H190" s="22">
        <f t="shared" si="12"/>
        <v>2015.6233599999998</v>
      </c>
      <c r="I190" s="21">
        <f t="shared" si="12"/>
        <v>120875</v>
      </c>
      <c r="J190" s="22">
        <f t="shared" si="12"/>
        <v>2317.491</v>
      </c>
    </row>
    <row r="191" spans="2:10" ht="17.25" customHeight="1" thickTop="1">
      <c r="B191" s="13">
        <v>2009</v>
      </c>
      <c r="C191" s="23"/>
      <c r="D191" s="24"/>
      <c r="E191" s="25"/>
      <c r="F191" s="26"/>
      <c r="G191" s="25"/>
      <c r="H191" s="26"/>
      <c r="I191" s="25"/>
      <c r="J191" s="26"/>
    </row>
    <row r="192" spans="2:10" ht="17.25" customHeight="1">
      <c r="B192" s="11" t="s">
        <v>18</v>
      </c>
      <c r="C192" s="19">
        <v>58706</v>
      </c>
      <c r="D192" s="20">
        <v>4945.26</v>
      </c>
      <c r="E192" s="19">
        <v>10220</v>
      </c>
      <c r="F192" s="20">
        <v>211.173</v>
      </c>
      <c r="G192" s="19">
        <v>9717</v>
      </c>
      <c r="H192" s="20">
        <v>190.55</v>
      </c>
      <c r="I192" s="19">
        <v>4998</v>
      </c>
      <c r="J192" s="20">
        <v>113.597</v>
      </c>
    </row>
    <row r="193" spans="2:10" ht="17.25" customHeight="1">
      <c r="B193" s="11" t="s">
        <v>4</v>
      </c>
      <c r="C193" s="19">
        <v>58152</v>
      </c>
      <c r="D193" s="20">
        <v>4660.458</v>
      </c>
      <c r="E193" s="19">
        <v>9208</v>
      </c>
      <c r="F193" s="20">
        <v>182.039</v>
      </c>
      <c r="G193" s="19">
        <v>8706</v>
      </c>
      <c r="H193" s="20">
        <v>162.54</v>
      </c>
      <c r="I193" s="19">
        <v>7452</v>
      </c>
      <c r="J193" s="20">
        <v>143.52</v>
      </c>
    </row>
    <row r="194" spans="2:10" ht="17.25" customHeight="1">
      <c r="B194" s="11" t="s">
        <v>5</v>
      </c>
      <c r="C194" s="19">
        <v>49267</v>
      </c>
      <c r="D194" s="20">
        <v>4057.916</v>
      </c>
      <c r="E194" s="19">
        <v>5104</v>
      </c>
      <c r="F194" s="20">
        <v>105.124</v>
      </c>
      <c r="G194" s="19">
        <v>4751</v>
      </c>
      <c r="H194" s="20">
        <v>90.6</v>
      </c>
      <c r="I194" s="19">
        <v>4187</v>
      </c>
      <c r="J194" s="20">
        <v>86.113</v>
      </c>
    </row>
    <row r="195" spans="2:10" ht="17.25" customHeight="1">
      <c r="B195" s="11" t="s">
        <v>6</v>
      </c>
      <c r="C195" s="19">
        <v>57245</v>
      </c>
      <c r="D195" s="20">
        <v>4663.85</v>
      </c>
      <c r="E195" s="19">
        <v>24357</v>
      </c>
      <c r="F195" s="20">
        <v>447.692</v>
      </c>
      <c r="G195" s="19">
        <v>23260</v>
      </c>
      <c r="H195" s="20">
        <v>402.86</v>
      </c>
      <c r="I195" s="19">
        <v>26628</v>
      </c>
      <c r="J195" s="20">
        <v>546.257</v>
      </c>
    </row>
    <row r="196" spans="2:10" ht="17.25" customHeight="1">
      <c r="B196" s="11" t="s">
        <v>33</v>
      </c>
      <c r="C196" s="19">
        <v>62274</v>
      </c>
      <c r="D196" s="20">
        <v>5034.245</v>
      </c>
      <c r="E196" s="19">
        <v>8098</v>
      </c>
      <c r="F196" s="20">
        <v>174.682</v>
      </c>
      <c r="G196" s="19">
        <v>6393</v>
      </c>
      <c r="H196" s="20">
        <v>105.36</v>
      </c>
      <c r="I196" s="19">
        <v>8113</v>
      </c>
      <c r="J196" s="20">
        <v>206.04</v>
      </c>
    </row>
    <row r="197" spans="2:10" ht="17.25" customHeight="1">
      <c r="B197" s="11" t="s">
        <v>7</v>
      </c>
      <c r="C197" s="19">
        <v>61930</v>
      </c>
      <c r="D197" s="20">
        <v>4995.343</v>
      </c>
      <c r="E197" s="19">
        <v>9127</v>
      </c>
      <c r="F197" s="20">
        <v>223.258</v>
      </c>
      <c r="G197" s="19">
        <v>6944</v>
      </c>
      <c r="H197" s="20">
        <v>135.13</v>
      </c>
      <c r="I197" s="19">
        <v>10730</v>
      </c>
      <c r="J197" s="20">
        <v>254.613</v>
      </c>
    </row>
    <row r="198" spans="2:10" ht="17.25" customHeight="1">
      <c r="B198" s="11" t="s">
        <v>8</v>
      </c>
      <c r="C198" s="19">
        <v>63759</v>
      </c>
      <c r="D198" s="20">
        <v>5081.618</v>
      </c>
      <c r="E198" s="19">
        <v>8442</v>
      </c>
      <c r="F198" s="20">
        <v>195.725</v>
      </c>
      <c r="G198" s="19">
        <v>6755</v>
      </c>
      <c r="H198" s="20">
        <v>129.36</v>
      </c>
      <c r="I198" s="19">
        <v>12041</v>
      </c>
      <c r="J198" s="20">
        <v>278.268</v>
      </c>
    </row>
    <row r="199" spans="2:10" ht="17.25" customHeight="1">
      <c r="B199" s="11" t="s">
        <v>9</v>
      </c>
      <c r="C199" s="19">
        <v>59209</v>
      </c>
      <c r="D199" s="20">
        <v>4728.108</v>
      </c>
      <c r="E199" s="19">
        <v>12738</v>
      </c>
      <c r="F199" s="20">
        <v>279.407</v>
      </c>
      <c r="G199" s="19">
        <v>11325</v>
      </c>
      <c r="H199" s="20">
        <v>211.18</v>
      </c>
      <c r="I199" s="19">
        <v>18089</v>
      </c>
      <c r="J199" s="20">
        <v>397.679</v>
      </c>
    </row>
    <row r="200" spans="2:10" ht="17.25" customHeight="1">
      <c r="B200" s="11" t="s">
        <v>10</v>
      </c>
      <c r="C200" s="19">
        <v>65836</v>
      </c>
      <c r="D200" s="20">
        <v>5297.71</v>
      </c>
      <c r="E200" s="19">
        <v>7173</v>
      </c>
      <c r="F200" s="20">
        <v>165.394</v>
      </c>
      <c r="G200" s="19">
        <v>6113</v>
      </c>
      <c r="H200" s="20">
        <v>122.994</v>
      </c>
      <c r="I200" s="19">
        <v>9613</v>
      </c>
      <c r="J200" s="20">
        <v>224.213</v>
      </c>
    </row>
    <row r="201" spans="2:10" ht="17.25" customHeight="1">
      <c r="B201" s="11" t="s">
        <v>12</v>
      </c>
      <c r="C201" s="19">
        <v>65410</v>
      </c>
      <c r="D201" s="20">
        <v>5186.337</v>
      </c>
      <c r="E201" s="19">
        <v>5972</v>
      </c>
      <c r="F201" s="20">
        <v>130.705</v>
      </c>
      <c r="G201" s="19">
        <v>5202</v>
      </c>
      <c r="H201" s="20">
        <v>101.491</v>
      </c>
      <c r="I201" s="19">
        <v>7981</v>
      </c>
      <c r="J201" s="20">
        <v>166.996</v>
      </c>
    </row>
    <row r="202" spans="2:10" ht="17.25" customHeight="1">
      <c r="B202" s="11" t="s">
        <v>13</v>
      </c>
      <c r="C202" s="19">
        <v>57353</v>
      </c>
      <c r="D202" s="20">
        <v>4556.68</v>
      </c>
      <c r="E202" s="19">
        <v>4968</v>
      </c>
      <c r="F202" s="20">
        <v>98.825</v>
      </c>
      <c r="G202" s="19">
        <v>4621</v>
      </c>
      <c r="H202" s="20">
        <v>85.119</v>
      </c>
      <c r="I202" s="19">
        <v>5610</v>
      </c>
      <c r="J202" s="20">
        <v>112.438</v>
      </c>
    </row>
    <row r="203" spans="2:10" ht="17.25" customHeight="1">
      <c r="B203" s="11" t="s">
        <v>11</v>
      </c>
      <c r="C203" s="19">
        <v>63018</v>
      </c>
      <c r="D203" s="20">
        <v>4900.497</v>
      </c>
      <c r="E203" s="19">
        <v>31298</v>
      </c>
      <c r="F203" s="20">
        <v>532.795</v>
      </c>
      <c r="G203" s="19">
        <v>30916</v>
      </c>
      <c r="H203" s="20">
        <v>517.534</v>
      </c>
      <c r="I203" s="19">
        <v>11166</v>
      </c>
      <c r="J203" s="20">
        <v>209.608</v>
      </c>
    </row>
    <row r="204" spans="2:10" ht="17.25" customHeight="1" thickBot="1">
      <c r="B204" s="12" t="s">
        <v>17</v>
      </c>
      <c r="C204" s="21">
        <f aca="true" t="shared" si="13" ref="C204:J204">SUM(C192:C203)</f>
        <v>722159</v>
      </c>
      <c r="D204" s="22">
        <f t="shared" si="13"/>
        <v>58108.022000000004</v>
      </c>
      <c r="E204" s="21">
        <f t="shared" si="13"/>
        <v>136705</v>
      </c>
      <c r="F204" s="22">
        <f t="shared" si="13"/>
        <v>2746.819</v>
      </c>
      <c r="G204" s="21">
        <f t="shared" si="13"/>
        <v>124703</v>
      </c>
      <c r="H204" s="22">
        <f t="shared" si="13"/>
        <v>2254.718</v>
      </c>
      <c r="I204" s="21">
        <f t="shared" si="13"/>
        <v>126608</v>
      </c>
      <c r="J204" s="22">
        <f t="shared" si="13"/>
        <v>2739.3420000000006</v>
      </c>
    </row>
    <row r="205" spans="2:10" ht="17.25" customHeight="1" thickTop="1">
      <c r="B205" s="13">
        <v>2008</v>
      </c>
      <c r="C205" s="23"/>
      <c r="D205" s="24"/>
      <c r="E205" s="25"/>
      <c r="F205" s="26"/>
      <c r="G205" s="25"/>
      <c r="H205" s="26"/>
      <c r="I205" s="25"/>
      <c r="J205" s="26"/>
    </row>
    <row r="206" spans="2:10" ht="17.25" customHeight="1">
      <c r="B206" s="11" t="s">
        <v>18</v>
      </c>
      <c r="C206" s="19">
        <v>62840</v>
      </c>
      <c r="D206" s="20">
        <v>5475.7</v>
      </c>
      <c r="E206" s="19">
        <v>9514</v>
      </c>
      <c r="F206" s="20">
        <v>202.29</v>
      </c>
      <c r="G206" s="19">
        <v>9112</v>
      </c>
      <c r="H206" s="20">
        <v>185.84</v>
      </c>
      <c r="I206" s="19">
        <v>6549</v>
      </c>
      <c r="J206" s="20">
        <v>147.56</v>
      </c>
    </row>
    <row r="207" spans="2:10" ht="17.25" customHeight="1">
      <c r="B207" s="11" t="s">
        <v>4</v>
      </c>
      <c r="C207" s="19">
        <v>61649</v>
      </c>
      <c r="D207" s="20">
        <v>5350.75</v>
      </c>
      <c r="E207" s="19">
        <v>12622</v>
      </c>
      <c r="F207" s="20">
        <v>273.38</v>
      </c>
      <c r="G207" s="19">
        <v>12179</v>
      </c>
      <c r="H207" s="20">
        <v>254.92</v>
      </c>
      <c r="I207" s="19">
        <v>7462</v>
      </c>
      <c r="J207" s="20">
        <v>166.25</v>
      </c>
    </row>
    <row r="208" spans="2:10" ht="17.25" customHeight="1">
      <c r="B208" s="11" t="s">
        <v>5</v>
      </c>
      <c r="C208" s="19">
        <v>48979</v>
      </c>
      <c r="D208" s="20">
        <v>3960.07</v>
      </c>
      <c r="E208" s="19">
        <v>8364</v>
      </c>
      <c r="F208" s="20">
        <v>179.94</v>
      </c>
      <c r="G208" s="19">
        <v>8015</v>
      </c>
      <c r="H208" s="20">
        <v>165.64</v>
      </c>
      <c r="I208" s="19">
        <v>6735</v>
      </c>
      <c r="J208" s="20">
        <v>148.37</v>
      </c>
    </row>
    <row r="209" spans="2:10" ht="17.25" customHeight="1">
      <c r="B209" s="11" t="s">
        <v>6</v>
      </c>
      <c r="C209" s="19">
        <v>49116</v>
      </c>
      <c r="D209" s="20">
        <v>3981.58</v>
      </c>
      <c r="E209" s="19">
        <v>24014</v>
      </c>
      <c r="F209" s="20">
        <v>452.3</v>
      </c>
      <c r="G209" s="19">
        <v>23351</v>
      </c>
      <c r="H209" s="20">
        <v>425.21</v>
      </c>
      <c r="I209" s="19">
        <v>30251</v>
      </c>
      <c r="J209" s="20">
        <v>607.52</v>
      </c>
    </row>
    <row r="210" spans="2:10" ht="17.25" customHeight="1">
      <c r="B210" s="11" t="s">
        <v>33</v>
      </c>
      <c r="C210" s="19">
        <v>62077</v>
      </c>
      <c r="D210" s="20">
        <v>5060.29</v>
      </c>
      <c r="E210" s="19">
        <v>8623</v>
      </c>
      <c r="F210" s="20">
        <v>217.77</v>
      </c>
      <c r="G210" s="19">
        <v>6625</v>
      </c>
      <c r="H210" s="20">
        <v>135.95</v>
      </c>
      <c r="I210" s="19">
        <v>10261</v>
      </c>
      <c r="J210" s="20">
        <v>277.35</v>
      </c>
    </row>
    <row r="211" spans="2:10" ht="17.25" customHeight="1">
      <c r="B211" s="11" t="s">
        <v>7</v>
      </c>
      <c r="C211" s="19">
        <v>61679</v>
      </c>
      <c r="D211" s="20">
        <v>5023.51</v>
      </c>
      <c r="E211" s="19">
        <v>11536</v>
      </c>
      <c r="F211" s="20">
        <v>294.37</v>
      </c>
      <c r="G211" s="19">
        <v>8804</v>
      </c>
      <c r="H211" s="20">
        <v>181.5</v>
      </c>
      <c r="I211" s="19">
        <v>14153</v>
      </c>
      <c r="J211" s="20">
        <v>378.04</v>
      </c>
    </row>
    <row r="212" spans="2:10" ht="17.25" customHeight="1">
      <c r="B212" s="11" t="s">
        <v>8</v>
      </c>
      <c r="C212" s="19">
        <v>63378</v>
      </c>
      <c r="D212" s="20">
        <v>4908.44</v>
      </c>
      <c r="E212" s="19">
        <v>12105</v>
      </c>
      <c r="F212" s="20">
        <v>317.67</v>
      </c>
      <c r="G212" s="19">
        <v>9090</v>
      </c>
      <c r="H212" s="20">
        <v>191.6</v>
      </c>
      <c r="I212" s="19">
        <v>17738</v>
      </c>
      <c r="J212" s="20">
        <v>476.32</v>
      </c>
    </row>
    <row r="213" spans="2:10" ht="17.25" customHeight="1">
      <c r="B213" s="11" t="s">
        <v>9</v>
      </c>
      <c r="C213" s="19">
        <v>57300</v>
      </c>
      <c r="D213" s="20">
        <v>4695.28</v>
      </c>
      <c r="E213" s="19">
        <v>13702</v>
      </c>
      <c r="F213" s="20">
        <v>330.93</v>
      </c>
      <c r="G213" s="19">
        <v>11611</v>
      </c>
      <c r="H213" s="20">
        <v>244.93</v>
      </c>
      <c r="I213" s="19">
        <v>21529</v>
      </c>
      <c r="J213" s="20">
        <v>526.11</v>
      </c>
    </row>
    <row r="214" spans="2:10" ht="17.25" customHeight="1">
      <c r="B214" s="11" t="s">
        <v>10</v>
      </c>
      <c r="C214" s="19">
        <v>66580</v>
      </c>
      <c r="D214" s="20">
        <v>5388.51</v>
      </c>
      <c r="E214" s="19">
        <v>9211</v>
      </c>
      <c r="F214" s="20">
        <v>228.42</v>
      </c>
      <c r="G214" s="19">
        <v>7230</v>
      </c>
      <c r="H214" s="20">
        <v>146.96</v>
      </c>
      <c r="I214" s="19">
        <v>14901</v>
      </c>
      <c r="J214" s="20">
        <v>382.08</v>
      </c>
    </row>
    <row r="215" spans="2:10" ht="17.25" customHeight="1">
      <c r="B215" s="11" t="s">
        <v>12</v>
      </c>
      <c r="C215" s="19">
        <v>65758</v>
      </c>
      <c r="D215" s="20">
        <v>5352.75</v>
      </c>
      <c r="E215" s="19">
        <v>7444</v>
      </c>
      <c r="F215" s="20">
        <v>177.87</v>
      </c>
      <c r="G215" s="19">
        <v>6246</v>
      </c>
      <c r="H215" s="20">
        <v>128.37</v>
      </c>
      <c r="I215" s="19">
        <v>12706</v>
      </c>
      <c r="J215" s="20">
        <v>295.43</v>
      </c>
    </row>
    <row r="216" spans="2:10" ht="17.25" customHeight="1">
      <c r="B216" s="11" t="s">
        <v>13</v>
      </c>
      <c r="C216" s="19">
        <v>58373</v>
      </c>
      <c r="D216" s="20">
        <v>4651.83</v>
      </c>
      <c r="E216" s="19">
        <v>5057</v>
      </c>
      <c r="F216" s="20">
        <v>118.08</v>
      </c>
      <c r="G216" s="19">
        <v>4385</v>
      </c>
      <c r="H216" s="20">
        <v>91.46</v>
      </c>
      <c r="I216" s="19">
        <v>8460</v>
      </c>
      <c r="J216" s="20">
        <v>182.2</v>
      </c>
    </row>
    <row r="217" spans="2:10" ht="17.25" customHeight="1">
      <c r="B217" s="11" t="s">
        <v>11</v>
      </c>
      <c r="C217" s="19">
        <v>67531</v>
      </c>
      <c r="D217" s="20">
        <v>5327.52</v>
      </c>
      <c r="E217" s="19">
        <v>29785</v>
      </c>
      <c r="F217" s="20">
        <v>542.08</v>
      </c>
      <c r="G217" s="19">
        <v>29161</v>
      </c>
      <c r="H217" s="20">
        <v>515.6</v>
      </c>
      <c r="I217" s="19">
        <v>15247</v>
      </c>
      <c r="J217" s="20">
        <v>286.6</v>
      </c>
    </row>
    <row r="218" spans="2:10" ht="17.25" customHeight="1" thickBot="1">
      <c r="B218" s="12" t="s">
        <v>17</v>
      </c>
      <c r="C218" s="21">
        <f aca="true" t="shared" si="14" ref="C218:J218">SUM(C206:C217)</f>
        <v>725260</v>
      </c>
      <c r="D218" s="22">
        <f t="shared" si="14"/>
        <v>59176.23000000001</v>
      </c>
      <c r="E218" s="21">
        <f t="shared" si="14"/>
        <v>151977</v>
      </c>
      <c r="F218" s="22">
        <f t="shared" si="14"/>
        <v>3335.0999999999995</v>
      </c>
      <c r="G218" s="21">
        <f t="shared" si="14"/>
        <v>135809</v>
      </c>
      <c r="H218" s="22">
        <f t="shared" si="14"/>
        <v>2667.98</v>
      </c>
      <c r="I218" s="21">
        <f t="shared" si="14"/>
        <v>165992</v>
      </c>
      <c r="J218" s="22">
        <f t="shared" si="14"/>
        <v>3873.83</v>
      </c>
    </row>
    <row r="219" spans="2:10" ht="17.25" customHeight="1" thickTop="1">
      <c r="B219" s="13">
        <v>2007</v>
      </c>
      <c r="C219" s="23"/>
      <c r="D219" s="24"/>
      <c r="E219" s="25"/>
      <c r="F219" s="26"/>
      <c r="G219" s="25"/>
      <c r="H219" s="26"/>
      <c r="I219" s="25"/>
      <c r="J219" s="26"/>
    </row>
    <row r="220" spans="2:10" ht="17.25" customHeight="1">
      <c r="B220" s="11" t="s">
        <v>18</v>
      </c>
      <c r="C220" s="19">
        <v>52934</v>
      </c>
      <c r="D220" s="20">
        <v>4344.04</v>
      </c>
      <c r="E220" s="19">
        <v>9941</v>
      </c>
      <c r="F220" s="20">
        <v>213.57</v>
      </c>
      <c r="G220" s="19">
        <v>9344</v>
      </c>
      <c r="H220" s="20">
        <v>188.83</v>
      </c>
      <c r="I220" s="19">
        <v>5406</v>
      </c>
      <c r="J220" s="20">
        <v>126.05</v>
      </c>
    </row>
    <row r="221" spans="2:10" ht="17.25" customHeight="1">
      <c r="B221" s="11" t="s">
        <v>4</v>
      </c>
      <c r="C221" s="19">
        <v>44513</v>
      </c>
      <c r="D221" s="20">
        <v>3609.14</v>
      </c>
      <c r="E221" s="19">
        <v>7648</v>
      </c>
      <c r="F221" s="20">
        <v>163.67</v>
      </c>
      <c r="G221" s="19">
        <v>7337</v>
      </c>
      <c r="H221" s="20">
        <v>150.79</v>
      </c>
      <c r="I221" s="19">
        <v>6957</v>
      </c>
      <c r="J221" s="20">
        <v>156.85</v>
      </c>
    </row>
    <row r="222" spans="2:10" ht="17.25" customHeight="1">
      <c r="B222" s="11" t="s">
        <v>5</v>
      </c>
      <c r="C222" s="19">
        <v>50287</v>
      </c>
      <c r="D222" s="20">
        <v>4117.27</v>
      </c>
      <c r="E222" s="19">
        <v>9021</v>
      </c>
      <c r="F222" s="20">
        <v>190.33</v>
      </c>
      <c r="G222" s="19">
        <v>8786</v>
      </c>
      <c r="H222" s="20">
        <v>180.69</v>
      </c>
      <c r="I222" s="19">
        <v>11253</v>
      </c>
      <c r="J222" s="20">
        <v>241.19</v>
      </c>
    </row>
    <row r="223" spans="2:10" ht="17.25" customHeight="1">
      <c r="B223" s="11" t="s">
        <v>6</v>
      </c>
      <c r="C223" s="19">
        <v>50733</v>
      </c>
      <c r="D223" s="20">
        <v>4115.26</v>
      </c>
      <c r="E223" s="19">
        <v>19169</v>
      </c>
      <c r="F223" s="20">
        <v>420.07</v>
      </c>
      <c r="G223" s="19">
        <v>17990</v>
      </c>
      <c r="H223" s="20">
        <v>370.97</v>
      </c>
      <c r="I223" s="19">
        <v>27081</v>
      </c>
      <c r="J223" s="20">
        <v>612.26</v>
      </c>
    </row>
    <row r="224" spans="2:10" ht="17.25" customHeight="1">
      <c r="B224" s="11" t="s">
        <v>33</v>
      </c>
      <c r="C224" s="19">
        <v>63824</v>
      </c>
      <c r="D224" s="20">
        <v>5167.91</v>
      </c>
      <c r="E224" s="19">
        <v>10344</v>
      </c>
      <c r="F224" s="20">
        <v>248.36</v>
      </c>
      <c r="G224" s="19">
        <v>7907</v>
      </c>
      <c r="H224" s="20">
        <v>150.59</v>
      </c>
      <c r="I224" s="19">
        <v>12123</v>
      </c>
      <c r="J224" s="20">
        <v>310.37</v>
      </c>
    </row>
    <row r="225" spans="2:10" ht="17.25" customHeight="1">
      <c r="B225" s="11" t="s">
        <v>7</v>
      </c>
      <c r="C225" s="19">
        <v>58451</v>
      </c>
      <c r="D225" s="20">
        <v>4695.63</v>
      </c>
      <c r="E225" s="19">
        <v>9168</v>
      </c>
      <c r="F225" s="20">
        <v>240.92</v>
      </c>
      <c r="G225" s="19">
        <v>6698</v>
      </c>
      <c r="H225" s="20">
        <v>139.89</v>
      </c>
      <c r="I225" s="19">
        <v>12331</v>
      </c>
      <c r="J225" s="20">
        <v>342.49</v>
      </c>
    </row>
    <row r="226" spans="2:10" ht="17.25" customHeight="1">
      <c r="B226" s="11" t="s">
        <v>8</v>
      </c>
      <c r="C226" s="19">
        <v>62658</v>
      </c>
      <c r="D226" s="20">
        <v>5074.94</v>
      </c>
      <c r="E226" s="19">
        <v>10850</v>
      </c>
      <c r="F226" s="20">
        <v>286.02</v>
      </c>
      <c r="G226" s="19">
        <v>8007</v>
      </c>
      <c r="H226" s="20">
        <v>166.95</v>
      </c>
      <c r="I226" s="19">
        <v>15756</v>
      </c>
      <c r="J226" s="20">
        <v>439.86</v>
      </c>
    </row>
    <row r="227" spans="2:10" ht="17.25" customHeight="1">
      <c r="B227" s="11" t="s">
        <v>9</v>
      </c>
      <c r="C227" s="19">
        <v>61319</v>
      </c>
      <c r="D227" s="20">
        <v>4964.2</v>
      </c>
      <c r="E227" s="19">
        <v>13823</v>
      </c>
      <c r="F227" s="20">
        <v>313.68</v>
      </c>
      <c r="G227" s="19">
        <v>11996</v>
      </c>
      <c r="H227" s="20">
        <v>237.75</v>
      </c>
      <c r="I227" s="19">
        <v>22602</v>
      </c>
      <c r="J227" s="20">
        <v>562.77</v>
      </c>
    </row>
    <row r="228" spans="2:10" ht="17.25" customHeight="1">
      <c r="B228" s="11" t="s">
        <v>10</v>
      </c>
      <c r="C228" s="19">
        <v>55298</v>
      </c>
      <c r="D228" s="20">
        <v>4453.68</v>
      </c>
      <c r="E228" s="19">
        <v>7868</v>
      </c>
      <c r="F228" s="20">
        <v>202.02</v>
      </c>
      <c r="G228" s="19">
        <v>6030</v>
      </c>
      <c r="H228" s="20">
        <v>126.96</v>
      </c>
      <c r="I228" s="19">
        <v>12294</v>
      </c>
      <c r="J228" s="20">
        <v>332.69</v>
      </c>
    </row>
    <row r="229" spans="2:10" ht="17.25" customHeight="1">
      <c r="B229" s="11" t="s">
        <v>12</v>
      </c>
      <c r="C229" s="19">
        <v>64894</v>
      </c>
      <c r="D229" s="20">
        <v>5241.61</v>
      </c>
      <c r="E229" s="19">
        <v>7022</v>
      </c>
      <c r="F229" s="20">
        <v>176.93</v>
      </c>
      <c r="G229" s="19">
        <v>5828</v>
      </c>
      <c r="H229" s="20">
        <v>126.65</v>
      </c>
      <c r="I229" s="19">
        <v>12201</v>
      </c>
      <c r="J229" s="20">
        <v>312.29</v>
      </c>
    </row>
    <row r="230" spans="2:10" ht="17.25" customHeight="1">
      <c r="B230" s="11" t="s">
        <v>13</v>
      </c>
      <c r="C230" s="19">
        <v>53248</v>
      </c>
      <c r="D230" s="20">
        <v>4406.23</v>
      </c>
      <c r="E230" s="19">
        <v>3906</v>
      </c>
      <c r="F230" s="20">
        <v>95.76</v>
      </c>
      <c r="G230" s="19">
        <v>3364</v>
      </c>
      <c r="H230" s="20">
        <v>73.02</v>
      </c>
      <c r="I230" s="19">
        <v>7267</v>
      </c>
      <c r="J230" s="20">
        <v>173.82</v>
      </c>
    </row>
    <row r="231" spans="2:10" ht="17.25" customHeight="1">
      <c r="B231" s="11" t="s">
        <v>11</v>
      </c>
      <c r="C231" s="19">
        <v>60638</v>
      </c>
      <c r="D231" s="20">
        <v>4787.98</v>
      </c>
      <c r="E231" s="19">
        <v>24115</v>
      </c>
      <c r="F231" s="20">
        <v>542</v>
      </c>
      <c r="G231" s="19">
        <v>23670</v>
      </c>
      <c r="H231" s="20">
        <v>523.38</v>
      </c>
      <c r="I231" s="19">
        <v>20940</v>
      </c>
      <c r="J231" s="20">
        <v>402.69</v>
      </c>
    </row>
    <row r="232" spans="2:10" ht="17.25" customHeight="1" thickBot="1">
      <c r="B232" s="12" t="s">
        <v>17</v>
      </c>
      <c r="C232" s="21">
        <f aca="true" t="shared" si="15" ref="C232:J232">SUM(C220:C231)</f>
        <v>678797</v>
      </c>
      <c r="D232" s="22">
        <f t="shared" si="15"/>
        <v>54977.89</v>
      </c>
      <c r="E232" s="21">
        <f t="shared" si="15"/>
        <v>132875</v>
      </c>
      <c r="F232" s="22">
        <f t="shared" si="15"/>
        <v>3093.33</v>
      </c>
      <c r="G232" s="21">
        <f t="shared" si="15"/>
        <v>116957</v>
      </c>
      <c r="H232" s="22">
        <f t="shared" si="15"/>
        <v>2436.47</v>
      </c>
      <c r="I232" s="21">
        <f t="shared" si="15"/>
        <v>166211</v>
      </c>
      <c r="J232" s="22">
        <f t="shared" si="15"/>
        <v>4013.33</v>
      </c>
    </row>
    <row r="233" spans="2:10" ht="17.25" customHeight="1" thickTop="1">
      <c r="B233" s="13">
        <v>2006</v>
      </c>
      <c r="C233" s="23"/>
      <c r="D233" s="24"/>
      <c r="E233" s="25"/>
      <c r="F233" s="26"/>
      <c r="G233" s="25"/>
      <c r="H233" s="26"/>
      <c r="I233" s="25"/>
      <c r="J233" s="26"/>
    </row>
    <row r="234" spans="2:10" ht="17.25" customHeight="1">
      <c r="B234" s="11" t="s">
        <v>18</v>
      </c>
      <c r="C234" s="19">
        <v>55013</v>
      </c>
      <c r="D234" s="20">
        <v>4446.71</v>
      </c>
      <c r="E234" s="19">
        <v>10162.62</v>
      </c>
      <c r="F234" s="20">
        <v>225.23</v>
      </c>
      <c r="G234" s="19">
        <v>9684.87</v>
      </c>
      <c r="H234" s="20">
        <v>205.33</v>
      </c>
      <c r="I234" s="19">
        <v>5637.82</v>
      </c>
      <c r="J234" s="20">
        <v>136.05</v>
      </c>
    </row>
    <row r="235" spans="2:10" ht="17.25" customHeight="1">
      <c r="B235" s="11" t="s">
        <v>4</v>
      </c>
      <c r="C235" s="19">
        <v>55730</v>
      </c>
      <c r="D235" s="20">
        <v>4551.04</v>
      </c>
      <c r="E235" s="19">
        <v>9052.63</v>
      </c>
      <c r="F235" s="20">
        <v>201.85</v>
      </c>
      <c r="G235" s="19">
        <v>8483.97</v>
      </c>
      <c r="H235" s="20">
        <v>178.36</v>
      </c>
      <c r="I235" s="19">
        <v>7541.67</v>
      </c>
      <c r="J235" s="20">
        <v>177.36</v>
      </c>
    </row>
    <row r="236" spans="2:10" ht="17.25" customHeight="1">
      <c r="B236" s="11" t="s">
        <v>5</v>
      </c>
      <c r="C236" s="19">
        <v>42741</v>
      </c>
      <c r="D236" s="20">
        <v>3494.69</v>
      </c>
      <c r="E236" s="19">
        <v>4446.02</v>
      </c>
      <c r="F236" s="20">
        <v>103.47</v>
      </c>
      <c r="G236" s="19">
        <v>4013.72</v>
      </c>
      <c r="H236" s="20">
        <v>85.75</v>
      </c>
      <c r="I236" s="19">
        <v>5116.66</v>
      </c>
      <c r="J236" s="20">
        <v>122.31</v>
      </c>
    </row>
    <row r="237" spans="2:10" ht="17.25" customHeight="1">
      <c r="B237" s="11" t="s">
        <v>6</v>
      </c>
      <c r="C237" s="19">
        <v>42083</v>
      </c>
      <c r="D237" s="20">
        <v>3482.1</v>
      </c>
      <c r="E237" s="19">
        <v>18802.16</v>
      </c>
      <c r="F237" s="20">
        <v>422.42</v>
      </c>
      <c r="G237" s="19">
        <v>18180.32</v>
      </c>
      <c r="H237" s="20">
        <v>397.94</v>
      </c>
      <c r="I237" s="19">
        <v>28629.46</v>
      </c>
      <c r="J237" s="20">
        <v>658.12</v>
      </c>
    </row>
    <row r="238" spans="2:10" ht="17.25" customHeight="1">
      <c r="B238" s="11" t="s">
        <v>33</v>
      </c>
      <c r="C238" s="19">
        <v>58446</v>
      </c>
      <c r="D238" s="20">
        <v>4769.78</v>
      </c>
      <c r="E238" s="19">
        <v>8209.28</v>
      </c>
      <c r="F238" s="20">
        <v>221.27</v>
      </c>
      <c r="G238" s="19">
        <v>6069.09</v>
      </c>
      <c r="H238" s="20">
        <v>133.52</v>
      </c>
      <c r="I238" s="19">
        <v>11040.31</v>
      </c>
      <c r="J238" s="20">
        <v>309.46</v>
      </c>
    </row>
    <row r="239" spans="2:10" ht="17.25" customHeight="1">
      <c r="B239" s="11" t="s">
        <v>7</v>
      </c>
      <c r="C239" s="19">
        <v>53638</v>
      </c>
      <c r="D239" s="20">
        <v>4366.24</v>
      </c>
      <c r="E239" s="19">
        <v>10033.34</v>
      </c>
      <c r="F239" s="20">
        <v>258.91</v>
      </c>
      <c r="G239" s="19">
        <v>7704.2</v>
      </c>
      <c r="H239" s="20">
        <v>162.64</v>
      </c>
      <c r="I239" s="19">
        <v>13697.62</v>
      </c>
      <c r="J239" s="20">
        <v>387.54</v>
      </c>
    </row>
    <row r="240" spans="2:10" ht="17.25" customHeight="1">
      <c r="B240" s="11" t="s">
        <v>8</v>
      </c>
      <c r="C240" s="19">
        <v>55603</v>
      </c>
      <c r="D240" s="20">
        <v>4499.84</v>
      </c>
      <c r="E240" s="19">
        <v>9517.23</v>
      </c>
      <c r="F240" s="20">
        <v>253.72</v>
      </c>
      <c r="G240" s="19">
        <v>7267.44</v>
      </c>
      <c r="H240" s="20">
        <v>158.42</v>
      </c>
      <c r="I240" s="19">
        <v>15183.33</v>
      </c>
      <c r="J240" s="20">
        <v>427.63</v>
      </c>
    </row>
    <row r="241" spans="2:10" ht="17.25" customHeight="1">
      <c r="B241" s="11" t="s">
        <v>9</v>
      </c>
      <c r="C241" s="19">
        <v>56050</v>
      </c>
      <c r="D241" s="20">
        <v>4555.59</v>
      </c>
      <c r="E241" s="19">
        <v>12877.5</v>
      </c>
      <c r="F241" s="20">
        <v>298.9</v>
      </c>
      <c r="G241" s="19">
        <v>11273.8</v>
      </c>
      <c r="H241" s="20">
        <v>232.24</v>
      </c>
      <c r="I241" s="19">
        <v>22373.52</v>
      </c>
      <c r="J241" s="20">
        <v>558.53</v>
      </c>
    </row>
    <row r="242" spans="2:10" ht="17.25" customHeight="1">
      <c r="B242" s="11" t="s">
        <v>10</v>
      </c>
      <c r="C242" s="19">
        <v>56112</v>
      </c>
      <c r="D242" s="20">
        <v>4585.28</v>
      </c>
      <c r="E242" s="19">
        <v>5671.15</v>
      </c>
      <c r="F242" s="20">
        <v>140.11</v>
      </c>
      <c r="G242" s="19">
        <v>4670.24</v>
      </c>
      <c r="H242" s="20">
        <v>98.5</v>
      </c>
      <c r="I242" s="19">
        <v>11675.6</v>
      </c>
      <c r="J242" s="20">
        <v>299.47</v>
      </c>
    </row>
    <row r="243" spans="2:10" ht="17.25" customHeight="1">
      <c r="B243" s="11" t="s">
        <v>12</v>
      </c>
      <c r="C243" s="19">
        <v>59934</v>
      </c>
      <c r="D243" s="20">
        <v>4902.74</v>
      </c>
      <c r="E243" s="19">
        <v>6136</v>
      </c>
      <c r="F243" s="20">
        <v>147.06</v>
      </c>
      <c r="G243" s="19">
        <v>5248</v>
      </c>
      <c r="H243" s="20">
        <v>109.84</v>
      </c>
      <c r="I243" s="19">
        <v>11214</v>
      </c>
      <c r="J243" s="20">
        <v>267.55</v>
      </c>
    </row>
    <row r="244" spans="2:10" ht="17.25" customHeight="1">
      <c r="B244" s="11" t="s">
        <v>13</v>
      </c>
      <c r="C244" s="19">
        <v>52136</v>
      </c>
      <c r="D244" s="20">
        <v>4250.84</v>
      </c>
      <c r="E244" s="19">
        <v>5399</v>
      </c>
      <c r="F244" s="20">
        <v>126.04</v>
      </c>
      <c r="G244" s="19">
        <v>4944</v>
      </c>
      <c r="H244" s="20">
        <v>109.13</v>
      </c>
      <c r="I244" s="19">
        <v>8500</v>
      </c>
      <c r="J244" s="20">
        <v>191.09</v>
      </c>
    </row>
    <row r="245" spans="2:10" ht="17.25" customHeight="1">
      <c r="B245" s="11" t="s">
        <v>11</v>
      </c>
      <c r="C245" s="19">
        <v>60100</v>
      </c>
      <c r="D245" s="20">
        <v>4607.1</v>
      </c>
      <c r="E245" s="19">
        <v>29636</v>
      </c>
      <c r="F245" s="20">
        <v>589.65</v>
      </c>
      <c r="G245" s="19">
        <v>29196</v>
      </c>
      <c r="H245" s="20">
        <v>571.66</v>
      </c>
      <c r="I245" s="19">
        <v>18767</v>
      </c>
      <c r="J245" s="20">
        <v>384.51</v>
      </c>
    </row>
    <row r="246" spans="2:10" ht="17.25" customHeight="1" thickBot="1">
      <c r="B246" s="12" t="s">
        <v>17</v>
      </c>
      <c r="C246" s="21">
        <f aca="true" t="shared" si="16" ref="C246:J246">SUM(C234:C245)</f>
        <v>647586</v>
      </c>
      <c r="D246" s="22">
        <f t="shared" si="16"/>
        <v>52511.94999999999</v>
      </c>
      <c r="E246" s="21">
        <f t="shared" si="16"/>
        <v>129942.93</v>
      </c>
      <c r="F246" s="22">
        <f t="shared" si="16"/>
        <v>2988.63</v>
      </c>
      <c r="G246" s="21">
        <f t="shared" si="16"/>
        <v>116735.65000000001</v>
      </c>
      <c r="H246" s="22">
        <f t="shared" si="16"/>
        <v>2443.33</v>
      </c>
      <c r="I246" s="21">
        <f t="shared" si="16"/>
        <v>159376.99</v>
      </c>
      <c r="J246" s="22">
        <f t="shared" si="16"/>
        <v>3919.620000000001</v>
      </c>
    </row>
    <row r="247" ht="23.25" customHeight="1" thickTop="1">
      <c r="B247" s="41" t="s">
        <v>42</v>
      </c>
    </row>
    <row r="248" ht="12.75" customHeight="1" thickBot="1"/>
    <row r="249" spans="2:10" ht="18" customHeight="1" thickTop="1">
      <c r="B249" s="16" t="str">
        <f>ΒΟΟΕΙΔΗ!B254</f>
        <v>(Τελευταία Ενημέρωση 21/03/2023)</v>
      </c>
      <c r="C249" s="17"/>
      <c r="D249" s="17"/>
      <c r="E249" s="17"/>
      <c r="F249" s="17"/>
      <c r="G249" s="17"/>
      <c r="H249" s="17"/>
      <c r="I249" s="17"/>
      <c r="J249" s="17"/>
    </row>
    <row r="250" ht="4.5" customHeight="1"/>
    <row r="251" ht="18" customHeight="1">
      <c r="B251" s="18" t="str">
        <f>ΒΟΟΕΙΔΗ!B256</f>
        <v>COPYRIGHT © :2023 ΚΥΠΡΙΑΚΗ ΔΗΜΟΚΡΑΤΙΑ, ΣΤΑΤΙΣΤΙΚΗ ΥΠΗΡΕΣΙΑ</v>
      </c>
    </row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</sheetData>
  <sheetProtection/>
  <mergeCells count="6">
    <mergeCell ref="B6:B8"/>
    <mergeCell ref="C6:D7"/>
    <mergeCell ref="E6:H6"/>
    <mergeCell ref="I6:J7"/>
    <mergeCell ref="E7:F7"/>
    <mergeCell ref="G7:H7"/>
  </mergeCells>
  <printOptions horizontalCentered="1"/>
  <pageMargins left="0" right="0" top="0.15748031496062992" bottom="0.15748031496062992" header="0.11811023622047245" footer="0.11811023622047245"/>
  <pageSetup horizontalDpi="600" verticalDpi="600" orientation="portrait" scale="67" r:id="rId2"/>
  <rowBreaks count="4" manualBreakCount="4">
    <brk id="64" max="10" man="1"/>
    <brk id="120" max="10" man="1"/>
    <brk id="176" max="10" man="1"/>
    <brk id="23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5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1" customWidth="1"/>
    <col min="2" max="2" width="12.00390625" style="1" customWidth="1"/>
    <col min="3" max="3" width="14.00390625" style="1" customWidth="1"/>
    <col min="4" max="4" width="12.140625" style="1" customWidth="1"/>
    <col min="5" max="5" width="14.140625" style="1" customWidth="1"/>
    <col min="6" max="6" width="12.00390625" style="1" customWidth="1"/>
    <col min="7" max="7" width="11.57421875" style="1" customWidth="1"/>
    <col min="8" max="8" width="11.7109375" style="1" customWidth="1"/>
    <col min="9" max="9" width="11.57421875" style="1" customWidth="1"/>
    <col min="10" max="10" width="11.7109375" style="1" customWidth="1"/>
    <col min="11" max="11" width="2.140625" style="1" customWidth="1"/>
    <col min="12" max="16384" width="9.140625" style="1" customWidth="1"/>
  </cols>
  <sheetData>
    <row r="1" ht="30" customHeight="1">
      <c r="B1" s="35" t="s">
        <v>40</v>
      </c>
    </row>
    <row r="2" spans="2:10" ht="22.5" customHeight="1" thickBot="1">
      <c r="B2" s="2" t="s">
        <v>36</v>
      </c>
      <c r="C2" s="3"/>
      <c r="D2" s="3"/>
      <c r="E2" s="3"/>
      <c r="F2" s="3"/>
      <c r="G2" s="3"/>
      <c r="H2" s="3"/>
      <c r="I2" s="3"/>
      <c r="J2" s="3"/>
    </row>
    <row r="3" ht="13.5" thickTop="1"/>
    <row r="4" spans="2:5" s="47" customFormat="1" ht="22.5" customHeight="1">
      <c r="B4" s="48" t="s">
        <v>43</v>
      </c>
      <c r="C4" s="48"/>
      <c r="D4" s="48"/>
      <c r="E4" s="48"/>
    </row>
    <row r="5" spans="2:5" s="47" customFormat="1" ht="13.5" customHeight="1">
      <c r="B5" s="49" t="s">
        <v>44</v>
      </c>
      <c r="C5" s="49"/>
      <c r="D5" s="49"/>
      <c r="E5" s="49"/>
    </row>
    <row r="6" spans="2:10" ht="30" customHeight="1">
      <c r="B6" s="54" t="s">
        <v>37</v>
      </c>
      <c r="C6" s="50" t="s">
        <v>25</v>
      </c>
      <c r="D6" s="51"/>
      <c r="E6" s="60" t="s">
        <v>26</v>
      </c>
      <c r="F6" s="61"/>
      <c r="G6" s="50" t="s">
        <v>27</v>
      </c>
      <c r="H6" s="51"/>
      <c r="I6" s="50" t="s">
        <v>28</v>
      </c>
      <c r="J6" s="51"/>
    </row>
    <row r="7" spans="2:10" ht="42" customHeight="1">
      <c r="B7" s="56"/>
      <c r="C7" s="4" t="s">
        <v>3</v>
      </c>
      <c r="D7" s="5" t="s">
        <v>14</v>
      </c>
      <c r="E7" s="4" t="s">
        <v>3</v>
      </c>
      <c r="F7" s="5" t="s">
        <v>14</v>
      </c>
      <c r="G7" s="4" t="s">
        <v>3</v>
      </c>
      <c r="H7" s="5" t="s">
        <v>14</v>
      </c>
      <c r="I7" s="4" t="s">
        <v>3</v>
      </c>
      <c r="J7" s="5" t="s">
        <v>14</v>
      </c>
    </row>
    <row r="8" spans="2:10" ht="17.25" customHeight="1">
      <c r="B8" s="6">
        <v>2022</v>
      </c>
      <c r="C8" s="7"/>
      <c r="D8" s="8"/>
      <c r="E8" s="9"/>
      <c r="F8" s="10"/>
      <c r="G8" s="9"/>
      <c r="H8" s="10"/>
      <c r="I8" s="9"/>
      <c r="J8" s="10"/>
    </row>
    <row r="9" spans="2:10" ht="17.25" customHeight="1">
      <c r="B9" s="11" t="s">
        <v>18</v>
      </c>
      <c r="C9" s="40">
        <v>1211418</v>
      </c>
      <c r="D9" s="38">
        <v>2422.836</v>
      </c>
      <c r="E9" s="40">
        <v>1211418</v>
      </c>
      <c r="F9" s="38">
        <v>2422.836</v>
      </c>
      <c r="G9" s="37">
        <v>0</v>
      </c>
      <c r="H9" s="39">
        <v>0</v>
      </c>
      <c r="I9" s="37">
        <v>0</v>
      </c>
      <c r="J9" s="39">
        <v>0</v>
      </c>
    </row>
    <row r="10" spans="2:10" ht="17.25" customHeight="1">
      <c r="B10" s="11" t="s">
        <v>4</v>
      </c>
      <c r="C10" s="40">
        <v>1147354</v>
      </c>
      <c r="D10" s="38">
        <v>2294.707</v>
      </c>
      <c r="E10" s="40">
        <v>1147354</v>
      </c>
      <c r="F10" s="38">
        <v>2294.707</v>
      </c>
      <c r="G10" s="37">
        <v>0</v>
      </c>
      <c r="H10" s="39">
        <v>0</v>
      </c>
      <c r="I10" s="37">
        <v>0</v>
      </c>
      <c r="J10" s="39">
        <v>0</v>
      </c>
    </row>
    <row r="11" spans="2:10" ht="17.25" customHeight="1">
      <c r="B11" s="11" t="s">
        <v>5</v>
      </c>
      <c r="C11" s="40">
        <v>1059065</v>
      </c>
      <c r="D11" s="38">
        <v>2118.129</v>
      </c>
      <c r="E11" s="40">
        <v>1059065</v>
      </c>
      <c r="F11" s="38">
        <v>2118.129</v>
      </c>
      <c r="G11" s="37">
        <v>0</v>
      </c>
      <c r="H11" s="39">
        <v>0</v>
      </c>
      <c r="I11" s="37">
        <v>0</v>
      </c>
      <c r="J11" s="39">
        <v>0</v>
      </c>
    </row>
    <row r="12" spans="2:10" ht="17.25" customHeight="1">
      <c r="B12" s="11" t="s">
        <v>6</v>
      </c>
      <c r="C12" s="40">
        <v>1085397</v>
      </c>
      <c r="D12" s="38">
        <v>2170.794</v>
      </c>
      <c r="E12" s="40">
        <v>1085397</v>
      </c>
      <c r="F12" s="38">
        <v>2170.794</v>
      </c>
      <c r="G12" s="40">
        <v>0</v>
      </c>
      <c r="H12" s="39">
        <v>0</v>
      </c>
      <c r="I12" s="40">
        <v>0</v>
      </c>
      <c r="J12" s="39">
        <v>0</v>
      </c>
    </row>
    <row r="13" spans="2:10" ht="17.25" customHeight="1">
      <c r="B13" s="11" t="s">
        <v>33</v>
      </c>
      <c r="C13" s="40">
        <v>1167972</v>
      </c>
      <c r="D13" s="38">
        <v>2335.94</v>
      </c>
      <c r="E13" s="40">
        <v>1167972</v>
      </c>
      <c r="F13" s="38">
        <v>2335.94</v>
      </c>
      <c r="G13" s="40">
        <v>0</v>
      </c>
      <c r="H13" s="39">
        <v>0</v>
      </c>
      <c r="I13" s="40">
        <v>0</v>
      </c>
      <c r="J13" s="39">
        <v>0</v>
      </c>
    </row>
    <row r="14" spans="2:10" ht="17.25" customHeight="1">
      <c r="B14" s="11" t="s">
        <v>7</v>
      </c>
      <c r="C14" s="40">
        <v>1055859</v>
      </c>
      <c r="D14" s="38">
        <v>2111.718</v>
      </c>
      <c r="E14" s="40">
        <v>1055859</v>
      </c>
      <c r="F14" s="38">
        <v>2111.718</v>
      </c>
      <c r="G14" s="40">
        <v>0</v>
      </c>
      <c r="H14" s="39">
        <v>0</v>
      </c>
      <c r="I14" s="40">
        <v>0</v>
      </c>
      <c r="J14" s="39">
        <v>0</v>
      </c>
    </row>
    <row r="15" spans="2:10" ht="17.25" customHeight="1">
      <c r="B15" s="11" t="s">
        <v>8</v>
      </c>
      <c r="C15" s="40">
        <v>1142499</v>
      </c>
      <c r="D15" s="38">
        <v>2284.998</v>
      </c>
      <c r="E15" s="40">
        <v>1142499</v>
      </c>
      <c r="F15" s="38">
        <v>2284.998</v>
      </c>
      <c r="G15" s="40">
        <v>0</v>
      </c>
      <c r="H15" s="39">
        <v>0</v>
      </c>
      <c r="I15" s="40">
        <v>0</v>
      </c>
      <c r="J15" s="39">
        <v>0</v>
      </c>
    </row>
    <row r="16" spans="2:10" ht="17.25" customHeight="1">
      <c r="B16" s="11" t="s">
        <v>9</v>
      </c>
      <c r="C16" s="40">
        <v>1038371</v>
      </c>
      <c r="D16" s="38">
        <v>2076.741</v>
      </c>
      <c r="E16" s="40">
        <v>1038371</v>
      </c>
      <c r="F16" s="38">
        <v>2076.741</v>
      </c>
      <c r="G16" s="40">
        <v>0</v>
      </c>
      <c r="H16" s="39">
        <v>0</v>
      </c>
      <c r="I16" s="40">
        <v>0</v>
      </c>
      <c r="J16" s="39">
        <v>0</v>
      </c>
    </row>
    <row r="17" spans="2:10" ht="17.25" customHeight="1">
      <c r="B17" s="11" t="s">
        <v>10</v>
      </c>
      <c r="C17" s="40">
        <v>1090125</v>
      </c>
      <c r="D17" s="38">
        <v>2180.249</v>
      </c>
      <c r="E17" s="40">
        <v>1090125</v>
      </c>
      <c r="F17" s="38">
        <v>2180.249</v>
      </c>
      <c r="G17" s="40">
        <v>0</v>
      </c>
      <c r="H17" s="39">
        <v>0</v>
      </c>
      <c r="I17" s="40">
        <v>0</v>
      </c>
      <c r="J17" s="39">
        <v>0</v>
      </c>
    </row>
    <row r="18" spans="2:10" ht="17.25" customHeight="1">
      <c r="B18" s="11" t="s">
        <v>12</v>
      </c>
      <c r="C18" s="40">
        <v>1214660</v>
      </c>
      <c r="D18" s="38">
        <v>2429.32</v>
      </c>
      <c r="E18" s="40">
        <v>1214660</v>
      </c>
      <c r="F18" s="38">
        <v>2429.32</v>
      </c>
      <c r="G18" s="40">
        <v>0</v>
      </c>
      <c r="H18" s="39">
        <v>0</v>
      </c>
      <c r="I18" s="40">
        <v>0</v>
      </c>
      <c r="J18" s="39">
        <v>0</v>
      </c>
    </row>
    <row r="19" spans="2:10" ht="17.25" customHeight="1">
      <c r="B19" s="11" t="s">
        <v>13</v>
      </c>
      <c r="C19" s="40">
        <v>1182420</v>
      </c>
      <c r="D19" s="38">
        <v>2364.84</v>
      </c>
      <c r="E19" s="40">
        <v>1182420</v>
      </c>
      <c r="F19" s="38">
        <v>2364.84</v>
      </c>
      <c r="G19" s="40">
        <v>0</v>
      </c>
      <c r="H19" s="39">
        <v>0</v>
      </c>
      <c r="I19" s="40">
        <v>0</v>
      </c>
      <c r="J19" s="39">
        <v>0</v>
      </c>
    </row>
    <row r="20" spans="2:10" ht="17.25" customHeight="1">
      <c r="B20" s="11" t="s">
        <v>11</v>
      </c>
      <c r="C20" s="40">
        <f>E20+G20</f>
        <v>1184906</v>
      </c>
      <c r="D20" s="38">
        <f>F20+H20</f>
        <v>2471</v>
      </c>
      <c r="E20" s="40">
        <v>1161146</v>
      </c>
      <c r="F20" s="38">
        <v>2322</v>
      </c>
      <c r="G20" s="19">
        <v>23760</v>
      </c>
      <c r="H20" s="27">
        <v>149</v>
      </c>
      <c r="I20" s="19">
        <v>0</v>
      </c>
      <c r="J20" s="27">
        <v>0</v>
      </c>
    </row>
    <row r="21" spans="2:10" ht="17.25" customHeight="1" thickBot="1">
      <c r="B21" s="12" t="s">
        <v>17</v>
      </c>
      <c r="C21" s="21">
        <f aca="true" t="shared" si="0" ref="C21:H21">SUM(C9:C20)</f>
        <v>13580046</v>
      </c>
      <c r="D21" s="22">
        <f t="shared" si="0"/>
        <v>27261.271999999997</v>
      </c>
      <c r="E21" s="21">
        <f t="shared" si="0"/>
        <v>13556286</v>
      </c>
      <c r="F21" s="22">
        <f t="shared" si="0"/>
        <v>27112.271999999997</v>
      </c>
      <c r="G21" s="21">
        <f t="shared" si="0"/>
        <v>23760</v>
      </c>
      <c r="H21" s="28">
        <f t="shared" si="0"/>
        <v>149</v>
      </c>
      <c r="I21" s="21">
        <v>0</v>
      </c>
      <c r="J21" s="28">
        <v>0</v>
      </c>
    </row>
    <row r="22" spans="2:10" ht="17.25" customHeight="1" thickTop="1">
      <c r="B22" s="6">
        <v>2021</v>
      </c>
      <c r="C22" s="46"/>
      <c r="D22" s="39"/>
      <c r="E22" s="46"/>
      <c r="F22" s="39"/>
      <c r="G22" s="9"/>
      <c r="H22" s="10"/>
      <c r="I22" s="9"/>
      <c r="J22" s="10"/>
    </row>
    <row r="23" spans="2:10" ht="17.25" customHeight="1">
      <c r="B23" s="11" t="s">
        <v>18</v>
      </c>
      <c r="C23" s="40">
        <v>1113290</v>
      </c>
      <c r="D23" s="38">
        <v>2226.579</v>
      </c>
      <c r="E23" s="40">
        <v>1113290</v>
      </c>
      <c r="F23" s="38">
        <v>2226.579</v>
      </c>
      <c r="G23" s="37">
        <v>0</v>
      </c>
      <c r="H23" s="39">
        <v>0</v>
      </c>
      <c r="I23" s="37">
        <v>0</v>
      </c>
      <c r="J23" s="39">
        <v>0</v>
      </c>
    </row>
    <row r="24" spans="2:10" ht="17.25" customHeight="1">
      <c r="B24" s="11" t="s">
        <v>4</v>
      </c>
      <c r="C24" s="40">
        <v>1193822</v>
      </c>
      <c r="D24" s="38">
        <v>2387.643</v>
      </c>
      <c r="E24" s="40">
        <v>1193822</v>
      </c>
      <c r="F24" s="38">
        <v>2387.643</v>
      </c>
      <c r="G24" s="37">
        <v>0</v>
      </c>
      <c r="H24" s="39">
        <v>0</v>
      </c>
      <c r="I24" s="37">
        <v>0</v>
      </c>
      <c r="J24" s="39">
        <v>0</v>
      </c>
    </row>
    <row r="25" spans="2:10" ht="17.25" customHeight="1">
      <c r="B25" s="11" t="s">
        <v>5</v>
      </c>
      <c r="C25" s="40">
        <v>1087565</v>
      </c>
      <c r="D25" s="38">
        <v>2175.13</v>
      </c>
      <c r="E25" s="40">
        <v>1087565</v>
      </c>
      <c r="F25" s="38">
        <v>2175.13</v>
      </c>
      <c r="G25" s="37">
        <v>0</v>
      </c>
      <c r="H25" s="39">
        <v>0</v>
      </c>
      <c r="I25" s="37">
        <v>0</v>
      </c>
      <c r="J25" s="39">
        <v>0</v>
      </c>
    </row>
    <row r="26" spans="2:10" ht="17.25" customHeight="1">
      <c r="B26" s="11" t="s">
        <v>6</v>
      </c>
      <c r="C26" s="40">
        <v>962285</v>
      </c>
      <c r="D26" s="38">
        <v>1924.57</v>
      </c>
      <c r="E26" s="40">
        <v>962285</v>
      </c>
      <c r="F26" s="38">
        <v>1924.57</v>
      </c>
      <c r="G26" s="37">
        <v>0</v>
      </c>
      <c r="H26" s="39">
        <v>0</v>
      </c>
      <c r="I26" s="37">
        <v>0</v>
      </c>
      <c r="J26" s="39">
        <v>0</v>
      </c>
    </row>
    <row r="27" spans="2:10" ht="17.25" customHeight="1">
      <c r="B27" s="11" t="s">
        <v>33</v>
      </c>
      <c r="C27" s="40">
        <v>1258706</v>
      </c>
      <c r="D27" s="38">
        <v>2517.412</v>
      </c>
      <c r="E27" s="40">
        <v>1258706</v>
      </c>
      <c r="F27" s="38">
        <v>2517.412</v>
      </c>
      <c r="G27" s="37">
        <v>0</v>
      </c>
      <c r="H27" s="39">
        <v>0</v>
      </c>
      <c r="I27" s="37">
        <v>0</v>
      </c>
      <c r="J27" s="39">
        <v>0</v>
      </c>
    </row>
    <row r="28" spans="2:10" ht="17.25" customHeight="1">
      <c r="B28" s="11" t="s">
        <v>7</v>
      </c>
      <c r="C28" s="40">
        <v>1156070</v>
      </c>
      <c r="D28" s="38">
        <v>2312.138</v>
      </c>
      <c r="E28" s="40">
        <v>1156070</v>
      </c>
      <c r="F28" s="38">
        <v>2312.139</v>
      </c>
      <c r="G28" s="37">
        <v>0</v>
      </c>
      <c r="H28" s="39">
        <v>0</v>
      </c>
      <c r="I28" s="37">
        <v>0</v>
      </c>
      <c r="J28" s="39">
        <v>0</v>
      </c>
    </row>
    <row r="29" spans="2:10" ht="17.25" customHeight="1">
      <c r="B29" s="11" t="s">
        <v>8</v>
      </c>
      <c r="C29" s="40">
        <v>1091345</v>
      </c>
      <c r="D29" s="38">
        <v>2182.689</v>
      </c>
      <c r="E29" s="40">
        <v>1091345</v>
      </c>
      <c r="F29" s="38">
        <v>2182.689</v>
      </c>
      <c r="G29" s="37">
        <v>0</v>
      </c>
      <c r="H29" s="39">
        <v>0</v>
      </c>
      <c r="I29" s="37">
        <v>0</v>
      </c>
      <c r="J29" s="39">
        <v>0</v>
      </c>
    </row>
    <row r="30" spans="2:10" ht="17.25" customHeight="1">
      <c r="B30" s="11" t="s">
        <v>9</v>
      </c>
      <c r="C30" s="40">
        <v>1051154</v>
      </c>
      <c r="D30" s="38">
        <v>2102.308</v>
      </c>
      <c r="E30" s="40">
        <v>1051154</v>
      </c>
      <c r="F30" s="38">
        <v>2102.308</v>
      </c>
      <c r="G30" s="37">
        <v>0</v>
      </c>
      <c r="H30" s="39">
        <v>0</v>
      </c>
      <c r="I30" s="37">
        <v>0</v>
      </c>
      <c r="J30" s="39">
        <v>0</v>
      </c>
    </row>
    <row r="31" spans="2:10" ht="17.25" customHeight="1">
      <c r="B31" s="11" t="s">
        <v>10</v>
      </c>
      <c r="C31" s="40">
        <v>1088385</v>
      </c>
      <c r="D31" s="38">
        <v>2176.769</v>
      </c>
      <c r="E31" s="40">
        <v>1088385</v>
      </c>
      <c r="F31" s="38">
        <v>2176.769</v>
      </c>
      <c r="G31" s="37">
        <v>0</v>
      </c>
      <c r="H31" s="39">
        <v>0</v>
      </c>
      <c r="I31" s="37">
        <v>0</v>
      </c>
      <c r="J31" s="39">
        <v>0</v>
      </c>
    </row>
    <row r="32" spans="2:10" ht="17.25" customHeight="1">
      <c r="B32" s="11" t="s">
        <v>12</v>
      </c>
      <c r="C32" s="40">
        <v>1086562</v>
      </c>
      <c r="D32" s="38">
        <v>2173.123</v>
      </c>
      <c r="E32" s="40">
        <v>1086562</v>
      </c>
      <c r="F32" s="38">
        <v>2173.123</v>
      </c>
      <c r="G32" s="37">
        <v>0</v>
      </c>
      <c r="H32" s="39">
        <v>0</v>
      </c>
      <c r="I32" s="37">
        <v>0</v>
      </c>
      <c r="J32" s="39">
        <v>0</v>
      </c>
    </row>
    <row r="33" spans="2:10" ht="17.25" customHeight="1">
      <c r="B33" s="11" t="s">
        <v>13</v>
      </c>
      <c r="C33" s="40">
        <v>1147619</v>
      </c>
      <c r="D33" s="38">
        <v>2295.238</v>
      </c>
      <c r="E33" s="40">
        <v>1147619</v>
      </c>
      <c r="F33" s="38">
        <v>2295.238</v>
      </c>
      <c r="G33" s="37">
        <v>0</v>
      </c>
      <c r="H33" s="39">
        <v>0</v>
      </c>
      <c r="I33" s="37">
        <v>0</v>
      </c>
      <c r="J33" s="39">
        <v>0</v>
      </c>
    </row>
    <row r="34" spans="2:10" ht="17.25" customHeight="1">
      <c r="B34" s="11" t="s">
        <v>11</v>
      </c>
      <c r="C34" s="40">
        <v>1110033</v>
      </c>
      <c r="D34" s="38">
        <f>F34+H34</f>
        <v>2328.0319999999997</v>
      </c>
      <c r="E34" s="40">
        <v>1084749</v>
      </c>
      <c r="F34" s="38">
        <v>2169.497</v>
      </c>
      <c r="G34" s="37">
        <v>25285</v>
      </c>
      <c r="H34" s="39">
        <v>158.535</v>
      </c>
      <c r="I34" s="37">
        <v>0</v>
      </c>
      <c r="J34" s="39">
        <v>0</v>
      </c>
    </row>
    <row r="35" spans="2:10" ht="17.25" customHeight="1" thickBot="1">
      <c r="B35" s="12" t="s">
        <v>17</v>
      </c>
      <c r="C35" s="21">
        <f aca="true" t="shared" si="1" ref="C35:H35">SUM(C23:C34)</f>
        <v>13346836</v>
      </c>
      <c r="D35" s="22">
        <f t="shared" si="1"/>
        <v>26801.631</v>
      </c>
      <c r="E35" s="21">
        <f t="shared" si="1"/>
        <v>13321552</v>
      </c>
      <c r="F35" s="22">
        <f t="shared" si="1"/>
        <v>26643.097</v>
      </c>
      <c r="G35" s="21">
        <f t="shared" si="1"/>
        <v>25285</v>
      </c>
      <c r="H35" s="28">
        <f t="shared" si="1"/>
        <v>158.535</v>
      </c>
      <c r="I35" s="21">
        <v>0</v>
      </c>
      <c r="J35" s="28">
        <v>0</v>
      </c>
    </row>
    <row r="36" spans="2:10" ht="17.25" customHeight="1" thickTop="1">
      <c r="B36" s="6">
        <v>2020</v>
      </c>
      <c r="C36" s="46"/>
      <c r="D36" s="39"/>
      <c r="E36" s="46"/>
      <c r="F36" s="39"/>
      <c r="G36" s="9"/>
      <c r="H36" s="10"/>
      <c r="I36" s="9"/>
      <c r="J36" s="10"/>
    </row>
    <row r="37" spans="2:10" ht="17.25" customHeight="1">
      <c r="B37" s="11" t="s">
        <v>18</v>
      </c>
      <c r="C37" s="40">
        <v>1054353</v>
      </c>
      <c r="D37" s="38">
        <v>2108.76</v>
      </c>
      <c r="E37" s="40">
        <v>1054353</v>
      </c>
      <c r="F37" s="38">
        <v>2108.76</v>
      </c>
      <c r="G37" s="19">
        <v>0</v>
      </c>
      <c r="H37" s="27">
        <v>0</v>
      </c>
      <c r="I37" s="19">
        <v>0</v>
      </c>
      <c r="J37" s="27">
        <v>0</v>
      </c>
    </row>
    <row r="38" spans="2:10" ht="17.25" customHeight="1">
      <c r="B38" s="11" t="s">
        <v>4</v>
      </c>
      <c r="C38" s="40">
        <v>1156289</v>
      </c>
      <c r="D38" s="38">
        <v>2312.578</v>
      </c>
      <c r="E38" s="40">
        <v>1156289</v>
      </c>
      <c r="F38" s="38">
        <v>2312.578</v>
      </c>
      <c r="G38" s="19">
        <v>0</v>
      </c>
      <c r="H38" s="27">
        <v>0</v>
      </c>
      <c r="I38" s="19">
        <v>0</v>
      </c>
      <c r="J38" s="27">
        <v>0</v>
      </c>
    </row>
    <row r="39" spans="2:10" ht="17.25" customHeight="1">
      <c r="B39" s="11" t="s">
        <v>5</v>
      </c>
      <c r="C39" s="40">
        <v>1178720</v>
      </c>
      <c r="D39" s="38">
        <v>2357.44</v>
      </c>
      <c r="E39" s="40">
        <v>1178720</v>
      </c>
      <c r="F39" s="38">
        <v>2357.44</v>
      </c>
      <c r="G39" s="19">
        <v>0</v>
      </c>
      <c r="H39" s="27">
        <v>0</v>
      </c>
      <c r="I39" s="19">
        <v>0</v>
      </c>
      <c r="J39" s="27">
        <v>0</v>
      </c>
    </row>
    <row r="40" spans="2:10" ht="17.25" customHeight="1">
      <c r="B40" s="11" t="s">
        <v>6</v>
      </c>
      <c r="C40" s="40">
        <v>1065875</v>
      </c>
      <c r="D40" s="38">
        <v>2131.75</v>
      </c>
      <c r="E40" s="40">
        <v>1065875</v>
      </c>
      <c r="F40" s="38">
        <v>2131.75</v>
      </c>
      <c r="G40" s="19">
        <v>0</v>
      </c>
      <c r="H40" s="27">
        <v>0</v>
      </c>
      <c r="I40" s="19">
        <v>0</v>
      </c>
      <c r="J40" s="27">
        <v>0</v>
      </c>
    </row>
    <row r="41" spans="2:10" ht="17.25" customHeight="1">
      <c r="B41" s="11" t="s">
        <v>33</v>
      </c>
      <c r="C41" s="40">
        <v>1153293</v>
      </c>
      <c r="D41" s="38">
        <v>2306.586</v>
      </c>
      <c r="E41" s="40">
        <v>1153293</v>
      </c>
      <c r="F41" s="38">
        <v>2306.586</v>
      </c>
      <c r="G41" s="19">
        <v>0</v>
      </c>
      <c r="H41" s="27">
        <v>0</v>
      </c>
      <c r="I41" s="19">
        <v>0</v>
      </c>
      <c r="J41" s="27">
        <v>0</v>
      </c>
    </row>
    <row r="42" spans="2:10" ht="17.25" customHeight="1">
      <c r="B42" s="11" t="s">
        <v>7</v>
      </c>
      <c r="C42" s="40">
        <v>1120339</v>
      </c>
      <c r="D42" s="38">
        <v>2240.677</v>
      </c>
      <c r="E42" s="40">
        <v>1120339</v>
      </c>
      <c r="F42" s="38">
        <v>2240.677</v>
      </c>
      <c r="G42" s="19">
        <v>0</v>
      </c>
      <c r="H42" s="27">
        <v>0</v>
      </c>
      <c r="I42" s="19">
        <v>0</v>
      </c>
      <c r="J42" s="27">
        <v>0</v>
      </c>
    </row>
    <row r="43" spans="2:10" ht="17.25" customHeight="1">
      <c r="B43" s="11" t="s">
        <v>8</v>
      </c>
      <c r="C43" s="40">
        <v>1124803</v>
      </c>
      <c r="D43" s="38">
        <v>2249.606</v>
      </c>
      <c r="E43" s="40">
        <v>1124803</v>
      </c>
      <c r="F43" s="38">
        <v>2249.606</v>
      </c>
      <c r="G43" s="19">
        <v>0</v>
      </c>
      <c r="H43" s="27">
        <v>0</v>
      </c>
      <c r="I43" s="19">
        <v>0</v>
      </c>
      <c r="J43" s="27">
        <v>0</v>
      </c>
    </row>
    <row r="44" spans="2:10" ht="17.25" customHeight="1">
      <c r="B44" s="11" t="s">
        <v>9</v>
      </c>
      <c r="C44" s="40">
        <v>1143786</v>
      </c>
      <c r="D44" s="38">
        <v>2287.572</v>
      </c>
      <c r="E44" s="40">
        <v>1143786</v>
      </c>
      <c r="F44" s="38">
        <v>2287.572</v>
      </c>
      <c r="G44" s="19">
        <v>0</v>
      </c>
      <c r="H44" s="27">
        <v>0</v>
      </c>
      <c r="I44" s="19">
        <v>0</v>
      </c>
      <c r="J44" s="27">
        <v>0</v>
      </c>
    </row>
    <row r="45" spans="2:10" ht="17.25" customHeight="1">
      <c r="B45" s="11" t="s">
        <v>10</v>
      </c>
      <c r="C45" s="40">
        <v>1100161</v>
      </c>
      <c r="D45" s="38">
        <v>2200.322</v>
      </c>
      <c r="E45" s="40">
        <v>1100161</v>
      </c>
      <c r="F45" s="38">
        <v>2200.322</v>
      </c>
      <c r="G45" s="19">
        <v>0</v>
      </c>
      <c r="H45" s="27">
        <v>0</v>
      </c>
      <c r="I45" s="19">
        <v>0</v>
      </c>
      <c r="J45" s="27">
        <v>0</v>
      </c>
    </row>
    <row r="46" spans="2:10" ht="17.25" customHeight="1">
      <c r="B46" s="11" t="s">
        <v>12</v>
      </c>
      <c r="C46" s="40">
        <v>985194</v>
      </c>
      <c r="D46" s="38">
        <v>1970.388</v>
      </c>
      <c r="E46" s="40">
        <v>985194</v>
      </c>
      <c r="F46" s="38">
        <v>1970.388</v>
      </c>
      <c r="G46" s="19">
        <v>0</v>
      </c>
      <c r="H46" s="27">
        <v>0</v>
      </c>
      <c r="I46" s="19">
        <v>0</v>
      </c>
      <c r="J46" s="27">
        <v>0</v>
      </c>
    </row>
    <row r="47" spans="2:10" ht="17.25" customHeight="1">
      <c r="B47" s="11" t="s">
        <v>13</v>
      </c>
      <c r="C47" s="40">
        <v>1025162</v>
      </c>
      <c r="D47" s="38">
        <v>2050.324</v>
      </c>
      <c r="E47" s="40">
        <v>1025162</v>
      </c>
      <c r="F47" s="38">
        <v>2050.324</v>
      </c>
      <c r="G47" s="19">
        <v>0</v>
      </c>
      <c r="H47" s="27">
        <v>0</v>
      </c>
      <c r="I47" s="19">
        <v>0</v>
      </c>
      <c r="J47" s="27">
        <v>0</v>
      </c>
    </row>
    <row r="48" spans="2:10" ht="17.25" customHeight="1">
      <c r="B48" s="11" t="s">
        <v>11</v>
      </c>
      <c r="C48" s="40">
        <f>E48+G48</f>
        <v>1179757</v>
      </c>
      <c r="D48" s="38">
        <f>F48+H48</f>
        <v>2459.321</v>
      </c>
      <c r="E48" s="40">
        <v>1156383</v>
      </c>
      <c r="F48" s="38">
        <v>2312.765</v>
      </c>
      <c r="G48" s="19">
        <v>23374</v>
      </c>
      <c r="H48" s="27">
        <v>146.556</v>
      </c>
      <c r="I48" s="19">
        <v>0</v>
      </c>
      <c r="J48" s="27">
        <v>0</v>
      </c>
    </row>
    <row r="49" spans="2:10" ht="17.25" customHeight="1" thickBot="1">
      <c r="B49" s="12" t="s">
        <v>17</v>
      </c>
      <c r="C49" s="21">
        <f aca="true" t="shared" si="2" ref="C49:J49">SUM(C37:C48)</f>
        <v>13287732</v>
      </c>
      <c r="D49" s="22">
        <f t="shared" si="2"/>
        <v>26675.323999999997</v>
      </c>
      <c r="E49" s="21">
        <f t="shared" si="2"/>
        <v>13264358</v>
      </c>
      <c r="F49" s="22">
        <f t="shared" si="2"/>
        <v>26528.767999999996</v>
      </c>
      <c r="G49" s="21">
        <f t="shared" si="2"/>
        <v>23374</v>
      </c>
      <c r="H49" s="28">
        <f t="shared" si="2"/>
        <v>146.556</v>
      </c>
      <c r="I49" s="21">
        <f t="shared" si="2"/>
        <v>0</v>
      </c>
      <c r="J49" s="28">
        <f t="shared" si="2"/>
        <v>0</v>
      </c>
    </row>
    <row r="50" spans="2:10" ht="17.25" customHeight="1" thickTop="1">
      <c r="B50" s="6">
        <v>2019</v>
      </c>
      <c r="C50" s="46"/>
      <c r="D50" s="39"/>
      <c r="E50" s="46"/>
      <c r="F50" s="39"/>
      <c r="G50" s="9"/>
      <c r="H50" s="10"/>
      <c r="I50" s="9"/>
      <c r="J50" s="10"/>
    </row>
    <row r="51" spans="2:10" ht="17.25" customHeight="1">
      <c r="B51" s="11" t="s">
        <v>18</v>
      </c>
      <c r="C51" s="40">
        <v>1030507</v>
      </c>
      <c r="D51" s="38">
        <v>2061.013</v>
      </c>
      <c r="E51" s="40">
        <v>1030507</v>
      </c>
      <c r="F51" s="38">
        <v>2061.013</v>
      </c>
      <c r="G51" s="19">
        <v>0</v>
      </c>
      <c r="H51" s="27">
        <v>0</v>
      </c>
      <c r="I51" s="19">
        <v>0</v>
      </c>
      <c r="J51" s="27">
        <v>0</v>
      </c>
    </row>
    <row r="52" spans="2:10" ht="17.25" customHeight="1">
      <c r="B52" s="11" t="s">
        <v>4</v>
      </c>
      <c r="C52" s="40">
        <v>1159027</v>
      </c>
      <c r="D52" s="38">
        <v>2318.053</v>
      </c>
      <c r="E52" s="40">
        <v>1159027</v>
      </c>
      <c r="F52" s="38">
        <v>2318.053</v>
      </c>
      <c r="G52" s="19">
        <v>0</v>
      </c>
      <c r="H52" s="27">
        <v>0</v>
      </c>
      <c r="I52" s="19">
        <v>0</v>
      </c>
      <c r="J52" s="27">
        <v>0</v>
      </c>
    </row>
    <row r="53" spans="2:10" ht="17.25" customHeight="1">
      <c r="B53" s="11" t="s">
        <v>5</v>
      </c>
      <c r="C53" s="40">
        <v>1038613</v>
      </c>
      <c r="D53" s="38">
        <v>2077.226</v>
      </c>
      <c r="E53" s="40">
        <v>1038613</v>
      </c>
      <c r="F53" s="38">
        <v>2077.226</v>
      </c>
      <c r="G53" s="19">
        <v>0</v>
      </c>
      <c r="H53" s="27">
        <v>0</v>
      </c>
      <c r="I53" s="19">
        <v>0</v>
      </c>
      <c r="J53" s="27">
        <v>0</v>
      </c>
    </row>
    <row r="54" spans="2:10" ht="17.25" customHeight="1">
      <c r="B54" s="11" t="s">
        <v>6</v>
      </c>
      <c r="C54" s="40">
        <v>944365</v>
      </c>
      <c r="D54" s="38">
        <v>1888.729</v>
      </c>
      <c r="E54" s="40">
        <v>944365</v>
      </c>
      <c r="F54" s="38">
        <v>1888.729</v>
      </c>
      <c r="G54" s="19">
        <v>0</v>
      </c>
      <c r="H54" s="27">
        <v>0</v>
      </c>
      <c r="I54" s="19">
        <v>0</v>
      </c>
      <c r="J54" s="27">
        <v>0</v>
      </c>
    </row>
    <row r="55" spans="2:10" ht="17.25" customHeight="1">
      <c r="B55" s="11" t="s">
        <v>33</v>
      </c>
      <c r="C55" s="40">
        <v>1122733</v>
      </c>
      <c r="D55" s="38">
        <v>2245.466</v>
      </c>
      <c r="E55" s="40">
        <v>1122733</v>
      </c>
      <c r="F55" s="38">
        <v>2245.466</v>
      </c>
      <c r="G55" s="19">
        <v>0</v>
      </c>
      <c r="H55" s="27">
        <v>0</v>
      </c>
      <c r="I55" s="19">
        <v>0</v>
      </c>
      <c r="J55" s="27">
        <v>0</v>
      </c>
    </row>
    <row r="56" spans="2:10" ht="17.25" customHeight="1">
      <c r="B56" s="11" t="s">
        <v>7</v>
      </c>
      <c r="C56" s="40">
        <v>1148121</v>
      </c>
      <c r="D56" s="38">
        <v>2296.242</v>
      </c>
      <c r="E56" s="40">
        <v>1148121</v>
      </c>
      <c r="F56" s="38">
        <v>2296.242</v>
      </c>
      <c r="G56" s="19">
        <v>0</v>
      </c>
      <c r="H56" s="27">
        <v>0</v>
      </c>
      <c r="I56" s="19">
        <v>0</v>
      </c>
      <c r="J56" s="27">
        <v>0</v>
      </c>
    </row>
    <row r="57" spans="2:10" ht="17.25" customHeight="1">
      <c r="B57" s="11" t="s">
        <v>8</v>
      </c>
      <c r="C57" s="40">
        <v>1233310</v>
      </c>
      <c r="D57" s="38">
        <v>2466.619</v>
      </c>
      <c r="E57" s="40">
        <v>1233310</v>
      </c>
      <c r="F57" s="38">
        <v>2466.619</v>
      </c>
      <c r="G57" s="19">
        <v>0</v>
      </c>
      <c r="H57" s="27">
        <v>0</v>
      </c>
      <c r="I57" s="19">
        <v>0</v>
      </c>
      <c r="J57" s="27">
        <v>0</v>
      </c>
    </row>
    <row r="58" spans="2:10" ht="17.25" customHeight="1">
      <c r="B58" s="11" t="s">
        <v>9</v>
      </c>
      <c r="C58" s="40">
        <v>994139</v>
      </c>
      <c r="D58" s="38">
        <v>1988.278</v>
      </c>
      <c r="E58" s="40">
        <v>994139</v>
      </c>
      <c r="F58" s="38">
        <v>1988.278</v>
      </c>
      <c r="G58" s="19">
        <v>0</v>
      </c>
      <c r="H58" s="27">
        <v>0</v>
      </c>
      <c r="I58" s="19">
        <v>0</v>
      </c>
      <c r="J58" s="27">
        <v>0</v>
      </c>
    </row>
    <row r="59" spans="2:10" ht="17.25" customHeight="1">
      <c r="B59" s="11" t="s">
        <v>10</v>
      </c>
      <c r="C59" s="40">
        <v>1161589</v>
      </c>
      <c r="D59" s="38">
        <v>2323.177</v>
      </c>
      <c r="E59" s="40">
        <v>1161589</v>
      </c>
      <c r="F59" s="38">
        <v>2323.177</v>
      </c>
      <c r="G59" s="19">
        <v>0</v>
      </c>
      <c r="H59" s="27">
        <v>0</v>
      </c>
      <c r="I59" s="19">
        <v>0</v>
      </c>
      <c r="J59" s="27">
        <v>0</v>
      </c>
    </row>
    <row r="60" spans="2:10" ht="17.25" customHeight="1">
      <c r="B60" s="11" t="s">
        <v>12</v>
      </c>
      <c r="C60" s="40">
        <v>1111096</v>
      </c>
      <c r="D60" s="38">
        <v>2222.192</v>
      </c>
      <c r="E60" s="40">
        <v>1111096</v>
      </c>
      <c r="F60" s="38">
        <v>2222.192</v>
      </c>
      <c r="G60" s="19">
        <v>0</v>
      </c>
      <c r="H60" s="27">
        <v>0</v>
      </c>
      <c r="I60" s="19">
        <v>0</v>
      </c>
      <c r="J60" s="27">
        <v>0</v>
      </c>
    </row>
    <row r="61" spans="2:10" ht="17.25" customHeight="1">
      <c r="B61" s="11" t="s">
        <v>13</v>
      </c>
      <c r="C61" s="40">
        <v>1102786</v>
      </c>
      <c r="D61" s="38">
        <v>2205.572</v>
      </c>
      <c r="E61" s="40">
        <v>1102786</v>
      </c>
      <c r="F61" s="38">
        <v>2205.572</v>
      </c>
      <c r="G61" s="19">
        <v>0</v>
      </c>
      <c r="H61" s="27">
        <v>0</v>
      </c>
      <c r="I61" s="19">
        <v>0</v>
      </c>
      <c r="J61" s="27">
        <v>0</v>
      </c>
    </row>
    <row r="62" spans="2:10" ht="17.25" customHeight="1">
      <c r="B62" s="11" t="s">
        <v>11</v>
      </c>
      <c r="C62" s="40">
        <f>E62+G62</f>
        <v>1325566</v>
      </c>
      <c r="D62" s="38">
        <f>F62+H62</f>
        <v>2786.3410000000003</v>
      </c>
      <c r="E62" s="40">
        <v>1293901</v>
      </c>
      <c r="F62" s="38">
        <v>2587.802</v>
      </c>
      <c r="G62" s="19">
        <v>31665</v>
      </c>
      <c r="H62" s="27">
        <v>198.539</v>
      </c>
      <c r="I62" s="19">
        <v>0</v>
      </c>
      <c r="J62" s="27">
        <v>0</v>
      </c>
    </row>
    <row r="63" spans="2:10" ht="17.25" customHeight="1" thickBot="1">
      <c r="B63" s="12" t="s">
        <v>17</v>
      </c>
      <c r="C63" s="21">
        <f aca="true" t="shared" si="3" ref="C63:J63">SUM(C51:C62)</f>
        <v>13371852</v>
      </c>
      <c r="D63" s="22">
        <f t="shared" si="3"/>
        <v>26878.908</v>
      </c>
      <c r="E63" s="21">
        <f t="shared" si="3"/>
        <v>13340187</v>
      </c>
      <c r="F63" s="22">
        <f t="shared" si="3"/>
        <v>26680.369</v>
      </c>
      <c r="G63" s="21">
        <f t="shared" si="3"/>
        <v>31665</v>
      </c>
      <c r="H63" s="28">
        <f t="shared" si="3"/>
        <v>198.539</v>
      </c>
      <c r="I63" s="21">
        <f t="shared" si="3"/>
        <v>0</v>
      </c>
      <c r="J63" s="28">
        <f t="shared" si="3"/>
        <v>0</v>
      </c>
    </row>
    <row r="64" spans="2:10" ht="17.25" customHeight="1" thickTop="1">
      <c r="B64" s="6">
        <v>2018</v>
      </c>
      <c r="C64" s="7"/>
      <c r="D64" s="8"/>
      <c r="E64" s="9"/>
      <c r="F64" s="10"/>
      <c r="G64" s="9"/>
      <c r="H64" s="10"/>
      <c r="I64" s="9"/>
      <c r="J64" s="10"/>
    </row>
    <row r="65" spans="2:10" ht="17.25" customHeight="1">
      <c r="B65" s="11" t="s">
        <v>18</v>
      </c>
      <c r="C65" s="19">
        <v>938326</v>
      </c>
      <c r="D65" s="20">
        <v>1876.651</v>
      </c>
      <c r="E65" s="19">
        <v>938326</v>
      </c>
      <c r="F65" s="20">
        <v>1876.651</v>
      </c>
      <c r="G65" s="19">
        <v>0</v>
      </c>
      <c r="H65" s="27">
        <v>0</v>
      </c>
      <c r="I65" s="19">
        <v>0</v>
      </c>
      <c r="J65" s="27">
        <v>0</v>
      </c>
    </row>
    <row r="66" spans="2:10" ht="17.25" customHeight="1">
      <c r="B66" s="11" t="s">
        <v>4</v>
      </c>
      <c r="C66" s="19">
        <v>1010620</v>
      </c>
      <c r="D66" s="20">
        <v>2021.24</v>
      </c>
      <c r="E66" s="19">
        <v>1010620</v>
      </c>
      <c r="F66" s="20">
        <v>2021.24</v>
      </c>
      <c r="G66" s="19">
        <v>0</v>
      </c>
      <c r="H66" s="27">
        <v>0</v>
      </c>
      <c r="I66" s="19">
        <v>0</v>
      </c>
      <c r="J66" s="27">
        <v>0</v>
      </c>
    </row>
    <row r="67" spans="2:10" ht="17.25" customHeight="1">
      <c r="B67" s="11" t="s">
        <v>5</v>
      </c>
      <c r="C67" s="19">
        <v>1036874</v>
      </c>
      <c r="D67" s="20">
        <v>2073.747</v>
      </c>
      <c r="E67" s="19">
        <v>1036874</v>
      </c>
      <c r="F67" s="20">
        <v>2073.747</v>
      </c>
      <c r="G67" s="19">
        <v>0</v>
      </c>
      <c r="H67" s="27">
        <v>0</v>
      </c>
      <c r="I67" s="19">
        <v>0</v>
      </c>
      <c r="J67" s="27">
        <v>0</v>
      </c>
    </row>
    <row r="68" spans="2:10" ht="17.25" customHeight="1">
      <c r="B68" s="11" t="s">
        <v>6</v>
      </c>
      <c r="C68" s="19">
        <v>961197</v>
      </c>
      <c r="D68" s="20">
        <v>1922.394</v>
      </c>
      <c r="E68" s="19">
        <v>961197</v>
      </c>
      <c r="F68" s="20">
        <v>1922.394</v>
      </c>
      <c r="G68" s="19">
        <v>0</v>
      </c>
      <c r="H68" s="27">
        <v>0</v>
      </c>
      <c r="I68" s="19">
        <v>0</v>
      </c>
      <c r="J68" s="27">
        <v>0</v>
      </c>
    </row>
    <row r="69" spans="2:10" ht="17.25" customHeight="1">
      <c r="B69" s="11" t="s">
        <v>33</v>
      </c>
      <c r="C69" s="19">
        <v>1047923</v>
      </c>
      <c r="D69" s="20">
        <v>2095.845</v>
      </c>
      <c r="E69" s="19">
        <v>1047923</v>
      </c>
      <c r="F69" s="20">
        <v>2095.845</v>
      </c>
      <c r="G69" s="19">
        <v>0</v>
      </c>
      <c r="H69" s="27">
        <v>0</v>
      </c>
      <c r="I69" s="19">
        <v>0</v>
      </c>
      <c r="J69" s="27">
        <v>0</v>
      </c>
    </row>
    <row r="70" spans="2:10" ht="17.25" customHeight="1">
      <c r="B70" s="11" t="s">
        <v>7</v>
      </c>
      <c r="C70" s="19">
        <v>1031945</v>
      </c>
      <c r="D70" s="20">
        <v>2063.889</v>
      </c>
      <c r="E70" s="19">
        <v>1031945</v>
      </c>
      <c r="F70" s="20">
        <v>2063.889</v>
      </c>
      <c r="G70" s="19">
        <v>0</v>
      </c>
      <c r="H70" s="27">
        <v>0</v>
      </c>
      <c r="I70" s="19">
        <v>0</v>
      </c>
      <c r="J70" s="27">
        <v>0</v>
      </c>
    </row>
    <row r="71" spans="2:10" ht="17.25" customHeight="1">
      <c r="B71" s="11" t="s">
        <v>8</v>
      </c>
      <c r="C71" s="19">
        <v>1184655</v>
      </c>
      <c r="D71" s="20">
        <v>2369.309</v>
      </c>
      <c r="E71" s="19">
        <v>1184655</v>
      </c>
      <c r="F71" s="20">
        <v>2369.309</v>
      </c>
      <c r="G71" s="19">
        <v>0</v>
      </c>
      <c r="H71" s="27">
        <v>0</v>
      </c>
      <c r="I71" s="19">
        <v>0</v>
      </c>
      <c r="J71" s="27">
        <v>0</v>
      </c>
    </row>
    <row r="72" spans="2:10" ht="17.25" customHeight="1">
      <c r="B72" s="11" t="s">
        <v>9</v>
      </c>
      <c r="C72" s="19">
        <v>1033434</v>
      </c>
      <c r="D72" s="20">
        <v>2066.868</v>
      </c>
      <c r="E72" s="19">
        <v>1033434</v>
      </c>
      <c r="F72" s="20">
        <v>2066.868</v>
      </c>
      <c r="G72" s="19">
        <v>0</v>
      </c>
      <c r="H72" s="27">
        <v>0</v>
      </c>
      <c r="I72" s="19">
        <v>0</v>
      </c>
      <c r="J72" s="27">
        <v>0</v>
      </c>
    </row>
    <row r="73" spans="2:10" ht="17.25" customHeight="1">
      <c r="B73" s="11" t="s">
        <v>10</v>
      </c>
      <c r="C73" s="19">
        <v>1139249</v>
      </c>
      <c r="D73" s="20">
        <v>2278.498</v>
      </c>
      <c r="E73" s="19">
        <v>1139249</v>
      </c>
      <c r="F73" s="20">
        <v>2278.498</v>
      </c>
      <c r="G73" s="19">
        <v>0</v>
      </c>
      <c r="H73" s="27">
        <v>0</v>
      </c>
      <c r="I73" s="19">
        <v>0</v>
      </c>
      <c r="J73" s="27">
        <v>0</v>
      </c>
    </row>
    <row r="74" spans="2:10" ht="17.25" customHeight="1">
      <c r="B74" s="11" t="s">
        <v>12</v>
      </c>
      <c r="C74" s="19">
        <v>1117086</v>
      </c>
      <c r="D74" s="20">
        <v>2237.806</v>
      </c>
      <c r="E74" s="19">
        <v>1116313</v>
      </c>
      <c r="F74" s="20">
        <v>2232.625</v>
      </c>
      <c r="G74" s="19">
        <v>773</v>
      </c>
      <c r="H74" s="27">
        <v>5.181</v>
      </c>
      <c r="I74" s="19">
        <v>0</v>
      </c>
      <c r="J74" s="27">
        <v>0</v>
      </c>
    </row>
    <row r="75" spans="2:10" ht="17.25" customHeight="1">
      <c r="B75" s="11" t="s">
        <v>13</v>
      </c>
      <c r="C75" s="19">
        <v>1045475</v>
      </c>
      <c r="D75" s="20">
        <v>2089.95</v>
      </c>
      <c r="E75" s="19">
        <v>1045475</v>
      </c>
      <c r="F75" s="20">
        <v>2089.95</v>
      </c>
      <c r="G75" s="19">
        <v>0</v>
      </c>
      <c r="H75" s="27">
        <v>0</v>
      </c>
      <c r="I75" s="19">
        <v>0</v>
      </c>
      <c r="J75" s="27">
        <v>0</v>
      </c>
    </row>
    <row r="76" spans="2:10" ht="17.25" customHeight="1">
      <c r="B76" s="11" t="s">
        <v>11</v>
      </c>
      <c r="C76" s="19">
        <v>1183732</v>
      </c>
      <c r="D76" s="20">
        <v>2483.583</v>
      </c>
      <c r="E76" s="19">
        <f>1159026+0</f>
        <v>1159026</v>
      </c>
      <c r="F76" s="20">
        <v>2318.052</v>
      </c>
      <c r="G76" s="19">
        <v>24706</v>
      </c>
      <c r="H76" s="27">
        <v>165.531</v>
      </c>
      <c r="I76" s="19">
        <v>0</v>
      </c>
      <c r="J76" s="27">
        <v>0</v>
      </c>
    </row>
    <row r="77" spans="2:10" ht="17.25" customHeight="1" thickBot="1">
      <c r="B77" s="12" t="s">
        <v>17</v>
      </c>
      <c r="C77" s="21">
        <f aca="true" t="shared" si="4" ref="C77:H77">SUM(C65:C76)</f>
        <v>12730516</v>
      </c>
      <c r="D77" s="22">
        <f t="shared" si="4"/>
        <v>25579.78</v>
      </c>
      <c r="E77" s="21">
        <f t="shared" si="4"/>
        <v>12705037</v>
      </c>
      <c r="F77" s="22">
        <f t="shared" si="4"/>
        <v>25409.068</v>
      </c>
      <c r="G77" s="21">
        <f t="shared" si="4"/>
        <v>25479</v>
      </c>
      <c r="H77" s="28">
        <f t="shared" si="4"/>
        <v>170.71200000000002</v>
      </c>
      <c r="I77" s="21">
        <v>0</v>
      </c>
      <c r="J77" s="28">
        <v>0</v>
      </c>
    </row>
    <row r="78" spans="2:10" ht="17.25" customHeight="1" thickTop="1">
      <c r="B78" s="13">
        <v>2017</v>
      </c>
      <c r="C78" s="29"/>
      <c r="D78" s="30"/>
      <c r="E78" s="31"/>
      <c r="F78" s="32"/>
      <c r="G78" s="14"/>
      <c r="H78" s="15"/>
      <c r="I78" s="14"/>
      <c r="J78" s="15"/>
    </row>
    <row r="79" spans="2:10" ht="17.25" customHeight="1">
      <c r="B79" s="11" t="s">
        <v>18</v>
      </c>
      <c r="C79" s="19">
        <v>954032</v>
      </c>
      <c r="D79" s="20">
        <v>1908.063</v>
      </c>
      <c r="E79" s="19">
        <v>954032</v>
      </c>
      <c r="F79" s="20">
        <v>1908.063</v>
      </c>
      <c r="G79" s="19">
        <v>0</v>
      </c>
      <c r="H79" s="27">
        <v>0</v>
      </c>
      <c r="I79" s="19">
        <v>0</v>
      </c>
      <c r="J79" s="27">
        <v>0</v>
      </c>
    </row>
    <row r="80" spans="2:10" ht="17.25" customHeight="1">
      <c r="B80" s="11" t="s">
        <v>4</v>
      </c>
      <c r="C80" s="19">
        <v>1108168</v>
      </c>
      <c r="D80" s="20">
        <v>2216.335</v>
      </c>
      <c r="E80" s="19">
        <v>1108168</v>
      </c>
      <c r="F80" s="20">
        <v>2216.335</v>
      </c>
      <c r="G80" s="19">
        <v>0</v>
      </c>
      <c r="H80" s="27">
        <v>0</v>
      </c>
      <c r="I80" s="19">
        <v>0</v>
      </c>
      <c r="J80" s="27">
        <v>0</v>
      </c>
    </row>
    <row r="81" spans="2:10" ht="17.25" customHeight="1">
      <c r="B81" s="11" t="s">
        <v>5</v>
      </c>
      <c r="C81" s="19">
        <v>998891</v>
      </c>
      <c r="D81" s="20">
        <v>1997.781</v>
      </c>
      <c r="E81" s="19">
        <v>998891</v>
      </c>
      <c r="F81" s="20">
        <v>1997.781</v>
      </c>
      <c r="G81" s="19">
        <v>0</v>
      </c>
      <c r="H81" s="27">
        <v>0</v>
      </c>
      <c r="I81" s="19">
        <v>0</v>
      </c>
      <c r="J81" s="27">
        <v>0</v>
      </c>
    </row>
    <row r="82" spans="2:10" ht="17.25" customHeight="1">
      <c r="B82" s="11" t="s">
        <v>6</v>
      </c>
      <c r="C82" s="19">
        <v>971498</v>
      </c>
      <c r="D82" s="20">
        <v>1942.995</v>
      </c>
      <c r="E82" s="19">
        <v>971498</v>
      </c>
      <c r="F82" s="20">
        <v>1942.995</v>
      </c>
      <c r="G82" s="19">
        <v>0</v>
      </c>
      <c r="H82" s="27">
        <v>0</v>
      </c>
      <c r="I82" s="19">
        <v>0</v>
      </c>
      <c r="J82" s="27">
        <v>0</v>
      </c>
    </row>
    <row r="83" spans="2:10" ht="17.25" customHeight="1">
      <c r="B83" s="11" t="s">
        <v>33</v>
      </c>
      <c r="C83" s="19">
        <v>1037436</v>
      </c>
      <c r="D83" s="20">
        <v>2074.872</v>
      </c>
      <c r="E83" s="19">
        <v>1037436</v>
      </c>
      <c r="F83" s="20">
        <v>2074.872</v>
      </c>
      <c r="G83" s="19">
        <v>0</v>
      </c>
      <c r="H83" s="27">
        <v>0</v>
      </c>
      <c r="I83" s="19">
        <v>0</v>
      </c>
      <c r="J83" s="27">
        <v>0</v>
      </c>
    </row>
    <row r="84" spans="2:10" ht="17.25" customHeight="1">
      <c r="B84" s="11" t="s">
        <v>7</v>
      </c>
      <c r="C84" s="19">
        <v>964663</v>
      </c>
      <c r="D84" s="20">
        <v>1929.325</v>
      </c>
      <c r="E84" s="19">
        <v>964663</v>
      </c>
      <c r="F84" s="20">
        <v>1929.325</v>
      </c>
      <c r="G84" s="19">
        <v>0</v>
      </c>
      <c r="H84" s="27">
        <v>0</v>
      </c>
      <c r="I84" s="19">
        <v>0</v>
      </c>
      <c r="J84" s="27">
        <v>0</v>
      </c>
    </row>
    <row r="85" spans="2:10" ht="17.25" customHeight="1">
      <c r="B85" s="11" t="s">
        <v>8</v>
      </c>
      <c r="C85" s="19">
        <v>1149823</v>
      </c>
      <c r="D85" s="20">
        <v>2299.645</v>
      </c>
      <c r="E85" s="19">
        <v>1149823</v>
      </c>
      <c r="F85" s="20">
        <v>2299.645</v>
      </c>
      <c r="G85" s="19">
        <v>0</v>
      </c>
      <c r="H85" s="27">
        <v>0</v>
      </c>
      <c r="I85" s="19">
        <v>0</v>
      </c>
      <c r="J85" s="27">
        <v>0</v>
      </c>
    </row>
    <row r="86" spans="2:10" ht="17.25" customHeight="1">
      <c r="B86" s="11" t="s">
        <v>9</v>
      </c>
      <c r="C86" s="19">
        <v>1163427</v>
      </c>
      <c r="D86" s="20">
        <v>2326.854</v>
      </c>
      <c r="E86" s="19">
        <v>1163427</v>
      </c>
      <c r="F86" s="20">
        <v>2326.854</v>
      </c>
      <c r="G86" s="19">
        <v>0</v>
      </c>
      <c r="H86" s="27">
        <v>0</v>
      </c>
      <c r="I86" s="19">
        <v>0</v>
      </c>
      <c r="J86" s="27">
        <v>0</v>
      </c>
    </row>
    <row r="87" spans="2:10" ht="17.25" customHeight="1">
      <c r="B87" s="11" t="s">
        <v>10</v>
      </c>
      <c r="C87" s="19">
        <v>963887</v>
      </c>
      <c r="D87" s="20">
        <v>1927.774</v>
      </c>
      <c r="E87" s="19">
        <v>963887</v>
      </c>
      <c r="F87" s="20">
        <v>1927.774</v>
      </c>
      <c r="G87" s="19">
        <v>0</v>
      </c>
      <c r="H87" s="27">
        <v>0</v>
      </c>
      <c r="I87" s="19">
        <v>0</v>
      </c>
      <c r="J87" s="27">
        <v>0</v>
      </c>
    </row>
    <row r="88" spans="2:10" ht="17.25" customHeight="1">
      <c r="B88" s="11" t="s">
        <v>12</v>
      </c>
      <c r="C88" s="19">
        <v>1011070</v>
      </c>
      <c r="D88" s="20">
        <v>2022.14</v>
      </c>
      <c r="E88" s="19">
        <v>1011070</v>
      </c>
      <c r="F88" s="20">
        <v>2022.14</v>
      </c>
      <c r="G88" s="19">
        <v>0</v>
      </c>
      <c r="H88" s="27">
        <v>0</v>
      </c>
      <c r="I88" s="19">
        <v>0</v>
      </c>
      <c r="J88" s="27">
        <v>0</v>
      </c>
    </row>
    <row r="89" spans="2:10" ht="17.25" customHeight="1">
      <c r="B89" s="11" t="s">
        <v>13</v>
      </c>
      <c r="C89" s="19">
        <v>1076741</v>
      </c>
      <c r="D89" s="20">
        <v>2153.482</v>
      </c>
      <c r="E89" s="19">
        <v>1076741</v>
      </c>
      <c r="F89" s="20">
        <v>2153.482</v>
      </c>
      <c r="G89" s="19">
        <v>0</v>
      </c>
      <c r="H89" s="27">
        <v>0</v>
      </c>
      <c r="I89" s="19">
        <v>0</v>
      </c>
      <c r="J89" s="27">
        <v>0</v>
      </c>
    </row>
    <row r="90" spans="2:10" ht="17.25" customHeight="1">
      <c r="B90" s="11" t="s">
        <v>11</v>
      </c>
      <c r="C90" s="19">
        <v>1179738</v>
      </c>
      <c r="D90" s="20">
        <v>2498.143</v>
      </c>
      <c r="E90" s="19">
        <v>1150234</v>
      </c>
      <c r="F90" s="20">
        <v>2300.469</v>
      </c>
      <c r="G90" s="19">
        <v>29504</v>
      </c>
      <c r="H90" s="27">
        <v>197.674</v>
      </c>
      <c r="I90" s="19">
        <v>0</v>
      </c>
      <c r="J90" s="27">
        <v>0</v>
      </c>
    </row>
    <row r="91" spans="2:10" ht="17.25" customHeight="1" thickBot="1">
      <c r="B91" s="12" t="s">
        <v>17</v>
      </c>
      <c r="C91" s="21">
        <f aca="true" t="shared" si="5" ref="C91:H91">SUM(C79:C90)</f>
        <v>12579374</v>
      </c>
      <c r="D91" s="22">
        <f t="shared" si="5"/>
        <v>25297.409000000003</v>
      </c>
      <c r="E91" s="21">
        <f t="shared" si="5"/>
        <v>12549870</v>
      </c>
      <c r="F91" s="22">
        <f t="shared" si="5"/>
        <v>25099.735000000004</v>
      </c>
      <c r="G91" s="21">
        <f t="shared" si="5"/>
        <v>29504</v>
      </c>
      <c r="H91" s="28">
        <f t="shared" si="5"/>
        <v>197.674</v>
      </c>
      <c r="I91" s="21">
        <v>0</v>
      </c>
      <c r="J91" s="28">
        <v>0</v>
      </c>
    </row>
    <row r="92" spans="2:10" ht="17.25" customHeight="1" thickTop="1">
      <c r="B92" s="13">
        <v>2016</v>
      </c>
      <c r="C92" s="29"/>
      <c r="D92" s="30"/>
      <c r="E92" s="31"/>
      <c r="F92" s="32"/>
      <c r="G92" s="19"/>
      <c r="H92" s="27"/>
      <c r="I92" s="19"/>
      <c r="J92" s="27"/>
    </row>
    <row r="93" spans="2:10" ht="17.25" customHeight="1">
      <c r="B93" s="11" t="s">
        <v>18</v>
      </c>
      <c r="C93" s="19">
        <v>991988</v>
      </c>
      <c r="D93" s="20">
        <v>1983.975</v>
      </c>
      <c r="E93" s="19">
        <v>991988</v>
      </c>
      <c r="F93" s="20">
        <v>1983.975</v>
      </c>
      <c r="G93" s="19">
        <v>0</v>
      </c>
      <c r="H93" s="27">
        <v>0</v>
      </c>
      <c r="I93" s="19">
        <v>0</v>
      </c>
      <c r="J93" s="27">
        <v>0</v>
      </c>
    </row>
    <row r="94" spans="2:10" ht="17.25" customHeight="1">
      <c r="B94" s="11" t="s">
        <v>4</v>
      </c>
      <c r="C94" s="19">
        <v>1032427</v>
      </c>
      <c r="D94" s="20">
        <v>2064.853</v>
      </c>
      <c r="E94" s="19">
        <v>1032427</v>
      </c>
      <c r="F94" s="20">
        <v>2064.853</v>
      </c>
      <c r="G94" s="19">
        <v>0</v>
      </c>
      <c r="H94" s="27">
        <v>0</v>
      </c>
      <c r="I94" s="19">
        <v>0</v>
      </c>
      <c r="J94" s="27">
        <v>0</v>
      </c>
    </row>
    <row r="95" spans="2:10" ht="17.25" customHeight="1">
      <c r="B95" s="11" t="s">
        <v>5</v>
      </c>
      <c r="C95" s="19">
        <v>841202</v>
      </c>
      <c r="D95" s="20">
        <v>1682.403</v>
      </c>
      <c r="E95" s="19">
        <v>841202</v>
      </c>
      <c r="F95" s="20">
        <v>1682.403</v>
      </c>
      <c r="G95" s="19">
        <v>0</v>
      </c>
      <c r="H95" s="27">
        <v>0</v>
      </c>
      <c r="I95" s="19">
        <v>0</v>
      </c>
      <c r="J95" s="27">
        <v>0</v>
      </c>
    </row>
    <row r="96" spans="2:10" ht="17.25" customHeight="1">
      <c r="B96" s="11" t="s">
        <v>6</v>
      </c>
      <c r="C96" s="19">
        <v>917532</v>
      </c>
      <c r="D96" s="20">
        <v>1835.063</v>
      </c>
      <c r="E96" s="19">
        <v>917532</v>
      </c>
      <c r="F96" s="20">
        <v>1835.063</v>
      </c>
      <c r="G96" s="19">
        <v>0</v>
      </c>
      <c r="H96" s="27">
        <v>0</v>
      </c>
      <c r="I96" s="19">
        <v>0</v>
      </c>
      <c r="J96" s="27">
        <v>0</v>
      </c>
    </row>
    <row r="97" spans="2:10" ht="17.25" customHeight="1">
      <c r="B97" s="11" t="s">
        <v>33</v>
      </c>
      <c r="C97" s="19">
        <v>1066086</v>
      </c>
      <c r="D97" s="20">
        <v>2132.171</v>
      </c>
      <c r="E97" s="19">
        <v>1066086</v>
      </c>
      <c r="F97" s="20">
        <v>2132.171</v>
      </c>
      <c r="G97" s="19">
        <v>0</v>
      </c>
      <c r="H97" s="27">
        <v>0</v>
      </c>
      <c r="I97" s="19">
        <v>0</v>
      </c>
      <c r="J97" s="27">
        <v>0</v>
      </c>
    </row>
    <row r="98" spans="2:10" ht="17.25" customHeight="1">
      <c r="B98" s="11" t="s">
        <v>7</v>
      </c>
      <c r="C98" s="19">
        <v>1027166</v>
      </c>
      <c r="D98" s="20">
        <v>2054.331</v>
      </c>
      <c r="E98" s="19">
        <v>1027166</v>
      </c>
      <c r="F98" s="20">
        <v>2054.331</v>
      </c>
      <c r="G98" s="19">
        <v>0</v>
      </c>
      <c r="H98" s="27">
        <v>0</v>
      </c>
      <c r="I98" s="19">
        <v>0</v>
      </c>
      <c r="J98" s="27">
        <v>0</v>
      </c>
    </row>
    <row r="99" spans="2:10" ht="17.25" customHeight="1">
      <c r="B99" s="11" t="s">
        <v>8</v>
      </c>
      <c r="C99" s="19">
        <v>1087052</v>
      </c>
      <c r="D99" s="20">
        <v>2174.104</v>
      </c>
      <c r="E99" s="19">
        <v>1087052</v>
      </c>
      <c r="F99" s="20">
        <v>2174.104</v>
      </c>
      <c r="G99" s="19">
        <v>0</v>
      </c>
      <c r="H99" s="27">
        <v>0</v>
      </c>
      <c r="I99" s="19">
        <v>0</v>
      </c>
      <c r="J99" s="27">
        <v>0</v>
      </c>
    </row>
    <row r="100" spans="2:10" ht="17.25" customHeight="1">
      <c r="B100" s="11" t="s">
        <v>9</v>
      </c>
      <c r="C100" s="19">
        <v>962843</v>
      </c>
      <c r="D100" s="20">
        <v>1925.685</v>
      </c>
      <c r="E100" s="19">
        <v>962843</v>
      </c>
      <c r="F100" s="20">
        <v>1925.685</v>
      </c>
      <c r="G100" s="19">
        <v>0</v>
      </c>
      <c r="H100" s="27">
        <v>0</v>
      </c>
      <c r="I100" s="19">
        <v>0</v>
      </c>
      <c r="J100" s="27">
        <v>0</v>
      </c>
    </row>
    <row r="101" spans="2:10" ht="17.25" customHeight="1">
      <c r="B101" s="11" t="s">
        <v>10</v>
      </c>
      <c r="C101" s="19">
        <v>949536</v>
      </c>
      <c r="D101" s="20">
        <v>1899.071</v>
      </c>
      <c r="E101" s="19">
        <v>949536</v>
      </c>
      <c r="F101" s="20">
        <v>1899.071</v>
      </c>
      <c r="G101" s="19">
        <v>0</v>
      </c>
      <c r="H101" s="27">
        <v>0</v>
      </c>
      <c r="I101" s="19">
        <v>0</v>
      </c>
      <c r="J101" s="27">
        <v>0</v>
      </c>
    </row>
    <row r="102" spans="2:10" ht="17.25" customHeight="1">
      <c r="B102" s="11" t="s">
        <v>12</v>
      </c>
      <c r="C102" s="19">
        <v>911245</v>
      </c>
      <c r="D102" s="20">
        <v>1822.49</v>
      </c>
      <c r="E102" s="19">
        <v>911245</v>
      </c>
      <c r="F102" s="20">
        <v>1822.49</v>
      </c>
      <c r="G102" s="19">
        <v>0</v>
      </c>
      <c r="H102" s="27">
        <v>0</v>
      </c>
      <c r="I102" s="19">
        <v>0</v>
      </c>
      <c r="J102" s="27">
        <v>0</v>
      </c>
    </row>
    <row r="103" spans="2:10" ht="17.25" customHeight="1">
      <c r="B103" s="11" t="s">
        <v>13</v>
      </c>
      <c r="C103" s="19">
        <v>1066293</v>
      </c>
      <c r="D103" s="20">
        <v>2132.585</v>
      </c>
      <c r="E103" s="19">
        <v>1066293</v>
      </c>
      <c r="F103" s="20">
        <v>2132.585</v>
      </c>
      <c r="G103" s="19">
        <v>0</v>
      </c>
      <c r="H103" s="27">
        <v>0</v>
      </c>
      <c r="I103" s="19">
        <v>0</v>
      </c>
      <c r="J103" s="27">
        <v>0</v>
      </c>
    </row>
    <row r="104" spans="2:10" ht="17.25" customHeight="1">
      <c r="B104" s="11" t="s">
        <v>11</v>
      </c>
      <c r="C104" s="19">
        <v>1098198</v>
      </c>
      <c r="D104" s="20">
        <v>2310.271</v>
      </c>
      <c r="E104" s="19">
        <v>1073969</v>
      </c>
      <c r="F104" s="20">
        <v>2147.939</v>
      </c>
      <c r="G104" s="19">
        <v>24229</v>
      </c>
      <c r="H104" s="27">
        <v>162.332</v>
      </c>
      <c r="I104" s="19">
        <v>0</v>
      </c>
      <c r="J104" s="27">
        <v>0</v>
      </c>
    </row>
    <row r="105" spans="2:10" ht="17.25" customHeight="1" thickBot="1">
      <c r="B105" s="12" t="s">
        <v>17</v>
      </c>
      <c r="C105" s="21">
        <f aca="true" t="shared" si="6" ref="C105:H105">SUM(C93:C104)</f>
        <v>11951568</v>
      </c>
      <c r="D105" s="22">
        <f t="shared" si="6"/>
        <v>24017.002</v>
      </c>
      <c r="E105" s="21">
        <f t="shared" si="6"/>
        <v>11927339</v>
      </c>
      <c r="F105" s="22">
        <f t="shared" si="6"/>
        <v>23854.67</v>
      </c>
      <c r="G105" s="21">
        <f t="shared" si="6"/>
        <v>24229</v>
      </c>
      <c r="H105" s="28">
        <f t="shared" si="6"/>
        <v>162.332</v>
      </c>
      <c r="I105" s="21">
        <v>0</v>
      </c>
      <c r="J105" s="28">
        <v>0</v>
      </c>
    </row>
    <row r="106" spans="2:10" ht="17.25" customHeight="1" thickTop="1">
      <c r="B106" s="13">
        <v>2015</v>
      </c>
      <c r="C106" s="29"/>
      <c r="D106" s="30"/>
      <c r="E106" s="31"/>
      <c r="F106" s="32"/>
      <c r="G106" s="19"/>
      <c r="H106" s="27"/>
      <c r="I106" s="19"/>
      <c r="J106" s="27"/>
    </row>
    <row r="107" spans="2:10" ht="17.25" customHeight="1">
      <c r="B107" s="11" t="s">
        <v>18</v>
      </c>
      <c r="C107" s="19">
        <v>937767</v>
      </c>
      <c r="D107" s="20">
        <v>1875.534</v>
      </c>
      <c r="E107" s="19">
        <v>937767</v>
      </c>
      <c r="F107" s="20">
        <v>1875.534</v>
      </c>
      <c r="G107" s="19">
        <v>0</v>
      </c>
      <c r="H107" s="27">
        <v>0</v>
      </c>
      <c r="I107" s="19">
        <v>0</v>
      </c>
      <c r="J107" s="27">
        <v>0</v>
      </c>
    </row>
    <row r="108" spans="2:10" ht="17.25" customHeight="1">
      <c r="B108" s="11" t="s">
        <v>4</v>
      </c>
      <c r="C108" s="19">
        <v>1045064</v>
      </c>
      <c r="D108" s="20">
        <v>2090.127</v>
      </c>
      <c r="E108" s="19">
        <v>1045064</v>
      </c>
      <c r="F108" s="20">
        <v>2090.127</v>
      </c>
      <c r="G108" s="19">
        <v>0</v>
      </c>
      <c r="H108" s="27">
        <v>0</v>
      </c>
      <c r="I108" s="19">
        <v>0</v>
      </c>
      <c r="J108" s="27">
        <v>0</v>
      </c>
    </row>
    <row r="109" spans="2:10" ht="17.25" customHeight="1">
      <c r="B109" s="11" t="s">
        <v>5</v>
      </c>
      <c r="C109" s="19">
        <v>1002874</v>
      </c>
      <c r="D109" s="20">
        <v>2005.748</v>
      </c>
      <c r="E109" s="19">
        <v>1002874</v>
      </c>
      <c r="F109" s="20">
        <v>2005.748</v>
      </c>
      <c r="G109" s="19">
        <v>0</v>
      </c>
      <c r="H109" s="27">
        <v>0</v>
      </c>
      <c r="I109" s="19">
        <v>0</v>
      </c>
      <c r="J109" s="27">
        <v>0</v>
      </c>
    </row>
    <row r="110" spans="2:10" ht="17.25" customHeight="1">
      <c r="B110" s="11" t="s">
        <v>6</v>
      </c>
      <c r="C110" s="19">
        <v>850555</v>
      </c>
      <c r="D110" s="20">
        <v>1701.109</v>
      </c>
      <c r="E110" s="19">
        <v>850555</v>
      </c>
      <c r="F110" s="20">
        <v>1701.109</v>
      </c>
      <c r="G110" s="19">
        <v>0</v>
      </c>
      <c r="H110" s="27">
        <v>0</v>
      </c>
      <c r="I110" s="19">
        <v>0</v>
      </c>
      <c r="J110" s="27">
        <v>0</v>
      </c>
    </row>
    <row r="111" spans="2:10" ht="17.25" customHeight="1">
      <c r="B111" s="11" t="s">
        <v>33</v>
      </c>
      <c r="C111" s="19">
        <v>984848</v>
      </c>
      <c r="D111" s="20">
        <v>1969.696</v>
      </c>
      <c r="E111" s="19">
        <v>984848</v>
      </c>
      <c r="F111" s="20">
        <v>1969.696</v>
      </c>
      <c r="G111" s="19">
        <v>0</v>
      </c>
      <c r="H111" s="27">
        <v>0</v>
      </c>
      <c r="I111" s="19">
        <v>0</v>
      </c>
      <c r="J111" s="27">
        <v>0</v>
      </c>
    </row>
    <row r="112" spans="2:10" ht="17.25" customHeight="1">
      <c r="B112" s="11" t="s">
        <v>7</v>
      </c>
      <c r="C112" s="19">
        <v>907609</v>
      </c>
      <c r="D112" s="20">
        <v>1815.218</v>
      </c>
      <c r="E112" s="19">
        <v>907609</v>
      </c>
      <c r="F112" s="20">
        <v>1815.218</v>
      </c>
      <c r="G112" s="19">
        <v>0</v>
      </c>
      <c r="H112" s="27">
        <v>0</v>
      </c>
      <c r="I112" s="19">
        <v>0</v>
      </c>
      <c r="J112" s="27">
        <v>0</v>
      </c>
    </row>
    <row r="113" spans="2:10" ht="17.25" customHeight="1">
      <c r="B113" s="11" t="s">
        <v>8</v>
      </c>
      <c r="C113" s="19">
        <v>992240</v>
      </c>
      <c r="D113" s="20">
        <v>1984.48</v>
      </c>
      <c r="E113" s="19">
        <v>992240</v>
      </c>
      <c r="F113" s="20">
        <v>1984.48</v>
      </c>
      <c r="G113" s="19">
        <v>0</v>
      </c>
      <c r="H113" s="27">
        <v>0</v>
      </c>
      <c r="I113" s="19">
        <v>0</v>
      </c>
      <c r="J113" s="27">
        <v>0</v>
      </c>
    </row>
    <row r="114" spans="2:10" ht="17.25" customHeight="1">
      <c r="B114" s="11" t="s">
        <v>9</v>
      </c>
      <c r="C114" s="19">
        <v>990925</v>
      </c>
      <c r="D114" s="20">
        <v>1981.85</v>
      </c>
      <c r="E114" s="19">
        <v>990925</v>
      </c>
      <c r="F114" s="20">
        <v>1981.85</v>
      </c>
      <c r="G114" s="19">
        <v>0</v>
      </c>
      <c r="H114" s="27">
        <v>0</v>
      </c>
      <c r="I114" s="19">
        <v>0</v>
      </c>
      <c r="J114" s="27">
        <v>0</v>
      </c>
    </row>
    <row r="115" spans="2:10" ht="17.25" customHeight="1">
      <c r="B115" s="11" t="s">
        <v>10</v>
      </c>
      <c r="C115" s="19">
        <v>958675</v>
      </c>
      <c r="D115" s="20">
        <v>1917.35</v>
      </c>
      <c r="E115" s="19">
        <v>958675</v>
      </c>
      <c r="F115" s="20">
        <v>1917.35</v>
      </c>
      <c r="G115" s="19">
        <v>0</v>
      </c>
      <c r="H115" s="27">
        <v>0</v>
      </c>
      <c r="I115" s="19">
        <v>0</v>
      </c>
      <c r="J115" s="27">
        <v>0</v>
      </c>
    </row>
    <row r="116" spans="2:10" ht="17.25" customHeight="1">
      <c r="B116" s="11" t="s">
        <v>12</v>
      </c>
      <c r="C116" s="19">
        <v>949142</v>
      </c>
      <c r="D116" s="20">
        <v>1898.283</v>
      </c>
      <c r="E116" s="19">
        <v>949142</v>
      </c>
      <c r="F116" s="20">
        <v>1898.283</v>
      </c>
      <c r="G116" s="19">
        <v>0</v>
      </c>
      <c r="H116" s="27">
        <v>0</v>
      </c>
      <c r="I116" s="19">
        <v>0</v>
      </c>
      <c r="J116" s="27">
        <v>0</v>
      </c>
    </row>
    <row r="117" spans="2:10" ht="17.25" customHeight="1">
      <c r="B117" s="11" t="s">
        <v>13</v>
      </c>
      <c r="C117" s="19">
        <v>1086267</v>
      </c>
      <c r="D117" s="20">
        <v>2172.534</v>
      </c>
      <c r="E117" s="19">
        <v>1086267</v>
      </c>
      <c r="F117" s="20">
        <v>2172.534</v>
      </c>
      <c r="G117" s="19">
        <v>0</v>
      </c>
      <c r="H117" s="27">
        <v>0</v>
      </c>
      <c r="I117" s="19">
        <v>0</v>
      </c>
      <c r="J117" s="27">
        <v>0</v>
      </c>
    </row>
    <row r="118" spans="2:10" ht="17.25" customHeight="1">
      <c r="B118" s="11" t="s">
        <v>11</v>
      </c>
      <c r="C118" s="19">
        <v>1105380</v>
      </c>
      <c r="D118" s="20">
        <v>2326.526</v>
      </c>
      <c r="E118" s="19">
        <f>1068136+12613</f>
        <v>1080749</v>
      </c>
      <c r="F118" s="20">
        <f>2136.272+25.225</f>
        <v>2161.497</v>
      </c>
      <c r="G118" s="19">
        <v>24631</v>
      </c>
      <c r="H118" s="27">
        <v>165.029</v>
      </c>
      <c r="I118" s="19">
        <v>0</v>
      </c>
      <c r="J118" s="27">
        <v>0</v>
      </c>
    </row>
    <row r="119" spans="2:10" ht="17.25" customHeight="1" thickBot="1">
      <c r="B119" s="12" t="s">
        <v>17</v>
      </c>
      <c r="C119" s="21">
        <f aca="true" t="shared" si="7" ref="C119:H119">SUM(C107:C118)</f>
        <v>11811346</v>
      </c>
      <c r="D119" s="22">
        <f t="shared" si="7"/>
        <v>23738.455</v>
      </c>
      <c r="E119" s="21">
        <f t="shared" si="7"/>
        <v>11786715</v>
      </c>
      <c r="F119" s="22">
        <f t="shared" si="7"/>
        <v>23573.426</v>
      </c>
      <c r="G119" s="21">
        <f t="shared" si="7"/>
        <v>24631</v>
      </c>
      <c r="H119" s="28">
        <f t="shared" si="7"/>
        <v>165.029</v>
      </c>
      <c r="I119" s="21">
        <v>0</v>
      </c>
      <c r="J119" s="28">
        <v>0</v>
      </c>
    </row>
    <row r="120" spans="2:10" ht="17.25" customHeight="1" thickTop="1">
      <c r="B120" s="13">
        <v>2014</v>
      </c>
      <c r="C120" s="29"/>
      <c r="D120" s="30"/>
      <c r="E120" s="31"/>
      <c r="F120" s="32"/>
      <c r="G120" s="19"/>
      <c r="H120" s="27"/>
      <c r="I120" s="19"/>
      <c r="J120" s="27"/>
    </row>
    <row r="121" spans="2:10" ht="17.25" customHeight="1">
      <c r="B121" s="11" t="s">
        <v>18</v>
      </c>
      <c r="C121" s="19">
        <v>899949</v>
      </c>
      <c r="D121" s="20">
        <v>1790</v>
      </c>
      <c r="E121" s="19">
        <v>899949</v>
      </c>
      <c r="F121" s="20">
        <v>1790</v>
      </c>
      <c r="G121" s="19">
        <v>0</v>
      </c>
      <c r="H121" s="27">
        <v>0</v>
      </c>
      <c r="I121" s="19">
        <v>0</v>
      </c>
      <c r="J121" s="27">
        <v>0</v>
      </c>
    </row>
    <row r="122" spans="2:10" ht="17.25" customHeight="1">
      <c r="B122" s="11" t="s">
        <v>4</v>
      </c>
      <c r="C122" s="19">
        <v>961575</v>
      </c>
      <c r="D122" s="20">
        <v>1915</v>
      </c>
      <c r="E122" s="19">
        <v>961575</v>
      </c>
      <c r="F122" s="20">
        <v>1915</v>
      </c>
      <c r="G122" s="19">
        <v>0</v>
      </c>
      <c r="H122" s="27">
        <v>0</v>
      </c>
      <c r="I122" s="19">
        <v>0</v>
      </c>
      <c r="J122" s="27">
        <v>0</v>
      </c>
    </row>
    <row r="123" spans="2:10" ht="17.25" customHeight="1">
      <c r="B123" s="11" t="s">
        <v>5</v>
      </c>
      <c r="C123" s="19">
        <v>821788</v>
      </c>
      <c r="D123" s="20">
        <v>1644</v>
      </c>
      <c r="E123" s="19">
        <v>821788</v>
      </c>
      <c r="F123" s="20">
        <v>1644</v>
      </c>
      <c r="G123" s="19">
        <v>0</v>
      </c>
      <c r="H123" s="27">
        <v>0</v>
      </c>
      <c r="I123" s="19">
        <v>0</v>
      </c>
      <c r="J123" s="27">
        <v>0</v>
      </c>
    </row>
    <row r="124" spans="2:10" ht="17.25" customHeight="1">
      <c r="B124" s="11" t="s">
        <v>6</v>
      </c>
      <c r="C124" s="19">
        <v>824936</v>
      </c>
      <c r="D124" s="20">
        <v>1650</v>
      </c>
      <c r="E124" s="19">
        <v>824936</v>
      </c>
      <c r="F124" s="20">
        <v>1650</v>
      </c>
      <c r="G124" s="19">
        <v>0</v>
      </c>
      <c r="H124" s="27">
        <v>0</v>
      </c>
      <c r="I124" s="19">
        <v>0</v>
      </c>
      <c r="J124" s="27">
        <v>0</v>
      </c>
    </row>
    <row r="125" spans="2:10" ht="17.25" customHeight="1">
      <c r="B125" s="11" t="s">
        <v>33</v>
      </c>
      <c r="C125" s="19">
        <v>945623</v>
      </c>
      <c r="D125" s="20">
        <v>1891</v>
      </c>
      <c r="E125" s="19">
        <v>945623</v>
      </c>
      <c r="F125" s="20">
        <v>1891</v>
      </c>
      <c r="G125" s="19">
        <v>0</v>
      </c>
      <c r="H125" s="27">
        <v>0</v>
      </c>
      <c r="I125" s="19">
        <v>0</v>
      </c>
      <c r="J125" s="27">
        <v>0</v>
      </c>
    </row>
    <row r="126" spans="2:10" ht="17.25" customHeight="1">
      <c r="B126" s="11" t="s">
        <v>7</v>
      </c>
      <c r="C126" s="19">
        <v>859563</v>
      </c>
      <c r="D126" s="20">
        <v>1719</v>
      </c>
      <c r="E126" s="19">
        <v>859563</v>
      </c>
      <c r="F126" s="20">
        <v>1719</v>
      </c>
      <c r="G126" s="19">
        <v>0</v>
      </c>
      <c r="H126" s="27">
        <v>0</v>
      </c>
      <c r="I126" s="19">
        <v>0</v>
      </c>
      <c r="J126" s="27">
        <v>0</v>
      </c>
    </row>
    <row r="127" spans="2:10" ht="17.25" customHeight="1">
      <c r="B127" s="11" t="s">
        <v>8</v>
      </c>
      <c r="C127" s="19">
        <v>921832</v>
      </c>
      <c r="D127" s="20">
        <v>1844</v>
      </c>
      <c r="E127" s="19">
        <v>921832</v>
      </c>
      <c r="F127" s="20">
        <v>1844</v>
      </c>
      <c r="G127" s="19">
        <v>0</v>
      </c>
      <c r="H127" s="27">
        <v>0</v>
      </c>
      <c r="I127" s="19">
        <v>0</v>
      </c>
      <c r="J127" s="27">
        <v>0</v>
      </c>
    </row>
    <row r="128" spans="2:10" ht="17.25" customHeight="1">
      <c r="B128" s="11" t="s">
        <v>9</v>
      </c>
      <c r="C128" s="19">
        <v>863521</v>
      </c>
      <c r="D128" s="20">
        <v>1727</v>
      </c>
      <c r="E128" s="19">
        <v>863521</v>
      </c>
      <c r="F128" s="20">
        <v>1727</v>
      </c>
      <c r="G128" s="19">
        <v>0</v>
      </c>
      <c r="H128" s="27">
        <v>0</v>
      </c>
      <c r="I128" s="19">
        <v>0</v>
      </c>
      <c r="J128" s="27">
        <v>0</v>
      </c>
    </row>
    <row r="129" spans="2:10" ht="17.25" customHeight="1">
      <c r="B129" s="11" t="s">
        <v>10</v>
      </c>
      <c r="C129" s="19">
        <v>954597</v>
      </c>
      <c r="D129" s="20">
        <v>1909</v>
      </c>
      <c r="E129" s="19">
        <v>954597</v>
      </c>
      <c r="F129" s="20">
        <v>1909</v>
      </c>
      <c r="G129" s="19">
        <v>0</v>
      </c>
      <c r="H129" s="27">
        <v>0</v>
      </c>
      <c r="I129" s="19">
        <v>0</v>
      </c>
      <c r="J129" s="27">
        <v>0</v>
      </c>
    </row>
    <row r="130" spans="2:10" ht="17.25" customHeight="1">
      <c r="B130" s="11" t="s">
        <v>12</v>
      </c>
      <c r="C130" s="19">
        <v>859529</v>
      </c>
      <c r="D130" s="20">
        <v>1719</v>
      </c>
      <c r="E130" s="19">
        <v>859529</v>
      </c>
      <c r="F130" s="20">
        <v>1719</v>
      </c>
      <c r="G130" s="19">
        <v>0</v>
      </c>
      <c r="H130" s="27">
        <v>0</v>
      </c>
      <c r="I130" s="19">
        <v>0</v>
      </c>
      <c r="J130" s="27">
        <v>0</v>
      </c>
    </row>
    <row r="131" spans="2:10" ht="17.25" customHeight="1">
      <c r="B131" s="11" t="s">
        <v>13</v>
      </c>
      <c r="C131" s="19">
        <v>956257</v>
      </c>
      <c r="D131" s="20">
        <v>1913</v>
      </c>
      <c r="E131" s="19">
        <v>956257</v>
      </c>
      <c r="F131" s="20">
        <v>1913</v>
      </c>
      <c r="G131" s="19">
        <v>0</v>
      </c>
      <c r="H131" s="27">
        <v>0</v>
      </c>
      <c r="I131" s="19">
        <v>0</v>
      </c>
      <c r="J131" s="27">
        <v>0</v>
      </c>
    </row>
    <row r="132" spans="2:10" ht="17.25" customHeight="1">
      <c r="B132" s="11" t="s">
        <v>11</v>
      </c>
      <c r="C132" s="19">
        <v>902374</v>
      </c>
      <c r="D132" s="20">
        <v>1913</v>
      </c>
      <c r="E132" s="19">
        <v>876982</v>
      </c>
      <c r="F132" s="20">
        <v>1754</v>
      </c>
      <c r="G132" s="19">
        <v>25392</v>
      </c>
      <c r="H132" s="27">
        <v>159</v>
      </c>
      <c r="I132" s="19">
        <v>0</v>
      </c>
      <c r="J132" s="27">
        <v>0</v>
      </c>
    </row>
    <row r="133" spans="2:10" ht="17.25" customHeight="1" thickBot="1">
      <c r="B133" s="12" t="s">
        <v>17</v>
      </c>
      <c r="C133" s="21">
        <f>SUM(C121:C132)</f>
        <v>10771544</v>
      </c>
      <c r="D133" s="22">
        <f>SUM(D121:D132)</f>
        <v>21634</v>
      </c>
      <c r="E133" s="21">
        <f>SUM(E121:E132)</f>
        <v>10746152</v>
      </c>
      <c r="F133" s="22">
        <f>SUM(F121:F132)</f>
        <v>21475</v>
      </c>
      <c r="G133" s="21">
        <v>25392</v>
      </c>
      <c r="H133" s="28">
        <v>159</v>
      </c>
      <c r="I133" s="21">
        <v>0</v>
      </c>
      <c r="J133" s="28">
        <v>0</v>
      </c>
    </row>
    <row r="134" spans="2:10" ht="17.25" customHeight="1" thickTop="1">
      <c r="B134" s="13">
        <v>2013</v>
      </c>
      <c r="C134" s="29"/>
      <c r="D134" s="30"/>
      <c r="E134" s="31"/>
      <c r="F134" s="32"/>
      <c r="G134" s="19"/>
      <c r="H134" s="27"/>
      <c r="I134" s="19"/>
      <c r="J134" s="27"/>
    </row>
    <row r="135" spans="2:10" ht="17.25" customHeight="1">
      <c r="B135" s="11" t="s">
        <v>18</v>
      </c>
      <c r="C135" s="19">
        <v>984781</v>
      </c>
      <c r="D135" s="20">
        <v>1970</v>
      </c>
      <c r="E135" s="19">
        <v>984781</v>
      </c>
      <c r="F135" s="20">
        <v>1970</v>
      </c>
      <c r="G135" s="19">
        <v>0</v>
      </c>
      <c r="H135" s="27">
        <v>0</v>
      </c>
      <c r="I135" s="19">
        <v>0</v>
      </c>
      <c r="J135" s="27">
        <v>0</v>
      </c>
    </row>
    <row r="136" spans="2:10" ht="17.25" customHeight="1">
      <c r="B136" s="11" t="s">
        <v>4</v>
      </c>
      <c r="C136" s="19">
        <v>1035214</v>
      </c>
      <c r="D136" s="20">
        <v>2070</v>
      </c>
      <c r="E136" s="19">
        <v>1035214</v>
      </c>
      <c r="F136" s="20">
        <v>2070</v>
      </c>
      <c r="G136" s="19">
        <v>0</v>
      </c>
      <c r="H136" s="27">
        <v>0</v>
      </c>
      <c r="I136" s="19">
        <v>0</v>
      </c>
      <c r="J136" s="27">
        <v>0</v>
      </c>
    </row>
    <row r="137" spans="2:10" ht="17.25" customHeight="1">
      <c r="B137" s="11" t="s">
        <v>5</v>
      </c>
      <c r="C137" s="19">
        <v>913820</v>
      </c>
      <c r="D137" s="20">
        <v>1828</v>
      </c>
      <c r="E137" s="19">
        <v>913820</v>
      </c>
      <c r="F137" s="20">
        <v>1828</v>
      </c>
      <c r="G137" s="19">
        <v>0</v>
      </c>
      <c r="H137" s="27">
        <v>0</v>
      </c>
      <c r="I137" s="19">
        <v>0</v>
      </c>
      <c r="J137" s="27">
        <v>0</v>
      </c>
    </row>
    <row r="138" spans="2:10" ht="17.25" customHeight="1">
      <c r="B138" s="11" t="s">
        <v>6</v>
      </c>
      <c r="C138" s="19">
        <v>873914</v>
      </c>
      <c r="D138" s="20">
        <v>1748</v>
      </c>
      <c r="E138" s="19">
        <v>873914</v>
      </c>
      <c r="F138" s="20">
        <v>1748</v>
      </c>
      <c r="G138" s="19">
        <v>0</v>
      </c>
      <c r="H138" s="27">
        <v>0</v>
      </c>
      <c r="I138" s="19">
        <v>0</v>
      </c>
      <c r="J138" s="27">
        <v>0</v>
      </c>
    </row>
    <row r="139" spans="2:10" ht="17.25" customHeight="1">
      <c r="B139" s="11" t="s">
        <v>33</v>
      </c>
      <c r="C139" s="19">
        <v>1041013</v>
      </c>
      <c r="D139" s="20">
        <v>2082</v>
      </c>
      <c r="E139" s="19">
        <v>1041013</v>
      </c>
      <c r="F139" s="20">
        <v>2082</v>
      </c>
      <c r="G139" s="19">
        <v>0</v>
      </c>
      <c r="H139" s="27">
        <v>0</v>
      </c>
      <c r="I139" s="19">
        <v>0</v>
      </c>
      <c r="J139" s="27">
        <v>0</v>
      </c>
    </row>
    <row r="140" spans="2:10" ht="17.25" customHeight="1">
      <c r="B140" s="11" t="s">
        <v>7</v>
      </c>
      <c r="C140" s="19">
        <v>935443</v>
      </c>
      <c r="D140" s="20">
        <v>1870</v>
      </c>
      <c r="E140" s="19">
        <v>935443</v>
      </c>
      <c r="F140" s="20">
        <v>1870</v>
      </c>
      <c r="G140" s="19">
        <v>0</v>
      </c>
      <c r="H140" s="27">
        <v>0</v>
      </c>
      <c r="I140" s="19">
        <v>0</v>
      </c>
      <c r="J140" s="27">
        <v>0</v>
      </c>
    </row>
    <row r="141" spans="2:10" ht="17.25" customHeight="1">
      <c r="B141" s="11" t="s">
        <v>8</v>
      </c>
      <c r="C141" s="19">
        <v>889711</v>
      </c>
      <c r="D141" s="20">
        <v>1779</v>
      </c>
      <c r="E141" s="19">
        <v>889711</v>
      </c>
      <c r="F141" s="20">
        <v>1779</v>
      </c>
      <c r="G141" s="19">
        <v>0</v>
      </c>
      <c r="H141" s="27">
        <v>0</v>
      </c>
      <c r="I141" s="19">
        <v>0</v>
      </c>
      <c r="J141" s="27">
        <v>0</v>
      </c>
    </row>
    <row r="142" spans="2:10" ht="17.25" customHeight="1">
      <c r="B142" s="11" t="s">
        <v>9</v>
      </c>
      <c r="C142" s="19">
        <v>855685</v>
      </c>
      <c r="D142" s="20">
        <v>1711</v>
      </c>
      <c r="E142" s="19">
        <v>855685</v>
      </c>
      <c r="F142" s="20">
        <v>1711</v>
      </c>
      <c r="G142" s="19">
        <v>0</v>
      </c>
      <c r="H142" s="27">
        <v>0</v>
      </c>
      <c r="I142" s="19">
        <v>0</v>
      </c>
      <c r="J142" s="27">
        <v>0</v>
      </c>
    </row>
    <row r="143" spans="2:10" ht="17.25" customHeight="1">
      <c r="B143" s="11" t="s">
        <v>10</v>
      </c>
      <c r="C143" s="19">
        <v>800896</v>
      </c>
      <c r="D143" s="20">
        <v>1602</v>
      </c>
      <c r="E143" s="19">
        <v>800896</v>
      </c>
      <c r="F143" s="20">
        <v>1602</v>
      </c>
      <c r="G143" s="19">
        <v>0</v>
      </c>
      <c r="H143" s="27">
        <v>0</v>
      </c>
      <c r="I143" s="19">
        <v>0</v>
      </c>
      <c r="J143" s="27">
        <v>0</v>
      </c>
    </row>
    <row r="144" spans="2:10" ht="17.25" customHeight="1">
      <c r="B144" s="11" t="s">
        <v>12</v>
      </c>
      <c r="C144" s="19">
        <v>804331</v>
      </c>
      <c r="D144" s="20">
        <v>1609</v>
      </c>
      <c r="E144" s="19">
        <v>804331</v>
      </c>
      <c r="F144" s="20">
        <v>1609</v>
      </c>
      <c r="G144" s="19">
        <v>0</v>
      </c>
      <c r="H144" s="27">
        <v>0</v>
      </c>
      <c r="I144" s="19">
        <v>0</v>
      </c>
      <c r="J144" s="27">
        <v>0</v>
      </c>
    </row>
    <row r="145" spans="2:10" ht="17.25" customHeight="1">
      <c r="B145" s="11" t="s">
        <v>13</v>
      </c>
      <c r="C145" s="19">
        <v>879531</v>
      </c>
      <c r="D145" s="20">
        <v>1759</v>
      </c>
      <c r="E145" s="19">
        <v>879531</v>
      </c>
      <c r="F145" s="20">
        <v>1759</v>
      </c>
      <c r="G145" s="19">
        <v>0</v>
      </c>
      <c r="H145" s="27">
        <v>0</v>
      </c>
      <c r="I145" s="19">
        <v>0</v>
      </c>
      <c r="J145" s="27">
        <v>0</v>
      </c>
    </row>
    <row r="146" spans="2:10" ht="17.25" customHeight="1">
      <c r="B146" s="11" t="s">
        <v>11</v>
      </c>
      <c r="C146" s="19">
        <v>920986</v>
      </c>
      <c r="D146" s="20">
        <v>1944</v>
      </c>
      <c r="E146" s="19">
        <v>897162</v>
      </c>
      <c r="F146" s="20">
        <v>1795</v>
      </c>
      <c r="G146" s="19">
        <v>23824</v>
      </c>
      <c r="H146" s="27">
        <v>149</v>
      </c>
      <c r="I146" s="19">
        <v>0</v>
      </c>
      <c r="J146" s="27">
        <v>0</v>
      </c>
    </row>
    <row r="147" spans="2:10" ht="17.25" customHeight="1" thickBot="1">
      <c r="B147" s="12" t="s">
        <v>17</v>
      </c>
      <c r="C147" s="21">
        <f>SUM(C135:C146)</f>
        <v>10935325</v>
      </c>
      <c r="D147" s="22">
        <f>SUM(D135:D146)</f>
        <v>21972</v>
      </c>
      <c r="E147" s="21">
        <f>SUM(E135:E146)</f>
        <v>10911501</v>
      </c>
      <c r="F147" s="22">
        <f>SUM(F135:F146)</f>
        <v>21823</v>
      </c>
      <c r="G147" s="21">
        <v>23824</v>
      </c>
      <c r="H147" s="28">
        <v>149</v>
      </c>
      <c r="I147" s="21">
        <v>0</v>
      </c>
      <c r="J147" s="28">
        <v>0</v>
      </c>
    </row>
    <row r="148" spans="2:10" ht="17.25" customHeight="1" thickTop="1">
      <c r="B148" s="13">
        <v>2012</v>
      </c>
      <c r="C148" s="29"/>
      <c r="D148" s="30"/>
      <c r="E148" s="31"/>
      <c r="F148" s="32"/>
      <c r="G148" s="19"/>
      <c r="H148" s="27"/>
      <c r="I148" s="19"/>
      <c r="J148" s="27"/>
    </row>
    <row r="149" spans="2:10" ht="17.25" customHeight="1">
      <c r="B149" s="11" t="s">
        <v>18</v>
      </c>
      <c r="C149" s="19">
        <v>1097073</v>
      </c>
      <c r="D149" s="20">
        <v>2198</v>
      </c>
      <c r="E149" s="19">
        <v>1096520</v>
      </c>
      <c r="F149" s="20">
        <v>2193</v>
      </c>
      <c r="G149" s="19">
        <v>553</v>
      </c>
      <c r="H149" s="27">
        <v>5</v>
      </c>
      <c r="I149" s="19">
        <v>0</v>
      </c>
      <c r="J149" s="27">
        <v>0</v>
      </c>
    </row>
    <row r="150" spans="2:10" ht="17.25" customHeight="1">
      <c r="B150" s="11" t="s">
        <v>4</v>
      </c>
      <c r="C150" s="19">
        <v>1097062</v>
      </c>
      <c r="D150" s="20">
        <v>2194</v>
      </c>
      <c r="E150" s="19">
        <v>1097062</v>
      </c>
      <c r="F150" s="20">
        <v>2194</v>
      </c>
      <c r="G150" s="19">
        <v>0</v>
      </c>
      <c r="H150" s="27">
        <v>0</v>
      </c>
      <c r="I150" s="19">
        <v>0</v>
      </c>
      <c r="J150" s="27">
        <v>0</v>
      </c>
    </row>
    <row r="151" spans="2:10" ht="17.25" customHeight="1">
      <c r="B151" s="11" t="s">
        <v>5</v>
      </c>
      <c r="C151" s="19">
        <v>989032</v>
      </c>
      <c r="D151" s="20">
        <v>1978</v>
      </c>
      <c r="E151" s="19">
        <v>989032</v>
      </c>
      <c r="F151" s="20">
        <v>1978</v>
      </c>
      <c r="G151" s="19">
        <v>0</v>
      </c>
      <c r="H151" s="27">
        <v>0</v>
      </c>
      <c r="I151" s="19">
        <v>0</v>
      </c>
      <c r="J151" s="27">
        <v>0</v>
      </c>
    </row>
    <row r="152" spans="2:10" ht="17.25" customHeight="1">
      <c r="B152" s="11" t="s">
        <v>6</v>
      </c>
      <c r="C152" s="19">
        <v>912447</v>
      </c>
      <c r="D152" s="20">
        <v>1825</v>
      </c>
      <c r="E152" s="19">
        <v>912447</v>
      </c>
      <c r="F152" s="20">
        <v>1825</v>
      </c>
      <c r="G152" s="19">
        <v>0</v>
      </c>
      <c r="H152" s="27">
        <v>0</v>
      </c>
      <c r="I152" s="19">
        <v>0</v>
      </c>
      <c r="J152" s="27">
        <v>0</v>
      </c>
    </row>
    <row r="153" spans="2:10" ht="17.25" customHeight="1">
      <c r="B153" s="11" t="s">
        <v>33</v>
      </c>
      <c r="C153" s="19">
        <v>1044899</v>
      </c>
      <c r="D153" s="20">
        <v>2090</v>
      </c>
      <c r="E153" s="19">
        <v>1044899</v>
      </c>
      <c r="F153" s="20">
        <v>2090</v>
      </c>
      <c r="G153" s="19">
        <v>0</v>
      </c>
      <c r="H153" s="27">
        <v>0</v>
      </c>
      <c r="I153" s="19">
        <v>0</v>
      </c>
      <c r="J153" s="27">
        <v>0</v>
      </c>
    </row>
    <row r="154" spans="2:10" ht="17.25" customHeight="1">
      <c r="B154" s="11" t="s">
        <v>7</v>
      </c>
      <c r="C154" s="19">
        <v>1191845</v>
      </c>
      <c r="D154" s="20">
        <v>2384</v>
      </c>
      <c r="E154" s="19">
        <v>1191845</v>
      </c>
      <c r="F154" s="20">
        <v>2384</v>
      </c>
      <c r="G154" s="19">
        <v>0</v>
      </c>
      <c r="H154" s="27">
        <v>0</v>
      </c>
      <c r="I154" s="19">
        <v>0</v>
      </c>
      <c r="J154" s="27">
        <v>0</v>
      </c>
    </row>
    <row r="155" spans="2:10" ht="17.25" customHeight="1">
      <c r="B155" s="11" t="s">
        <v>8</v>
      </c>
      <c r="C155" s="19">
        <v>1113075</v>
      </c>
      <c r="D155" s="20">
        <v>2226</v>
      </c>
      <c r="E155" s="19">
        <v>1113075</v>
      </c>
      <c r="F155" s="20">
        <v>2226</v>
      </c>
      <c r="G155" s="19">
        <v>0</v>
      </c>
      <c r="H155" s="27">
        <v>0</v>
      </c>
      <c r="I155" s="19">
        <v>0</v>
      </c>
      <c r="J155" s="27">
        <v>0</v>
      </c>
    </row>
    <row r="156" spans="2:10" ht="17.25" customHeight="1">
      <c r="B156" s="11" t="s">
        <v>9</v>
      </c>
      <c r="C156" s="19">
        <v>1065174</v>
      </c>
      <c r="D156" s="20">
        <v>2130</v>
      </c>
      <c r="E156" s="19">
        <v>1065174</v>
      </c>
      <c r="F156" s="20">
        <v>2130</v>
      </c>
      <c r="G156" s="19">
        <v>0</v>
      </c>
      <c r="H156" s="27">
        <v>0</v>
      </c>
      <c r="I156" s="19">
        <v>0</v>
      </c>
      <c r="J156" s="27">
        <v>0</v>
      </c>
    </row>
    <row r="157" spans="2:10" ht="17.25" customHeight="1">
      <c r="B157" s="11" t="s">
        <v>10</v>
      </c>
      <c r="C157" s="19">
        <v>1051146</v>
      </c>
      <c r="D157" s="20">
        <v>2102</v>
      </c>
      <c r="E157" s="19">
        <v>1051146</v>
      </c>
      <c r="F157" s="20">
        <v>2102</v>
      </c>
      <c r="G157" s="19">
        <v>0</v>
      </c>
      <c r="H157" s="27">
        <v>0</v>
      </c>
      <c r="I157" s="19">
        <v>0</v>
      </c>
      <c r="J157" s="27">
        <v>0</v>
      </c>
    </row>
    <row r="158" spans="2:10" ht="17.25" customHeight="1">
      <c r="B158" s="11" t="s">
        <v>12</v>
      </c>
      <c r="C158" s="19">
        <v>915286</v>
      </c>
      <c r="D158" s="20">
        <v>1831</v>
      </c>
      <c r="E158" s="19">
        <v>915286</v>
      </c>
      <c r="F158" s="20">
        <v>1831</v>
      </c>
      <c r="G158" s="19">
        <v>0</v>
      </c>
      <c r="H158" s="27">
        <v>0</v>
      </c>
      <c r="I158" s="19">
        <v>0</v>
      </c>
      <c r="J158" s="27">
        <v>0</v>
      </c>
    </row>
    <row r="159" spans="2:10" ht="17.25" customHeight="1">
      <c r="B159" s="11" t="s">
        <v>13</v>
      </c>
      <c r="C159" s="19">
        <v>957884</v>
      </c>
      <c r="D159" s="20">
        <v>1916</v>
      </c>
      <c r="E159" s="19">
        <v>957884</v>
      </c>
      <c r="F159" s="20">
        <v>1916</v>
      </c>
      <c r="G159" s="19">
        <v>0</v>
      </c>
      <c r="H159" s="27">
        <v>0</v>
      </c>
      <c r="I159" s="19">
        <v>0</v>
      </c>
      <c r="J159" s="27">
        <v>0</v>
      </c>
    </row>
    <row r="160" spans="2:10" ht="17.25" customHeight="1">
      <c r="B160" s="11" t="s">
        <v>11</v>
      </c>
      <c r="C160" s="19">
        <v>1162534</v>
      </c>
      <c r="D160" s="20">
        <v>2424</v>
      </c>
      <c r="E160" s="19">
        <v>1139400</v>
      </c>
      <c r="F160" s="20">
        <v>2279</v>
      </c>
      <c r="G160" s="19">
        <v>23134</v>
      </c>
      <c r="H160" s="27">
        <v>145</v>
      </c>
      <c r="I160" s="19">
        <v>0</v>
      </c>
      <c r="J160" s="27">
        <v>0</v>
      </c>
    </row>
    <row r="161" spans="2:10" ht="17.25" customHeight="1" thickBot="1">
      <c r="B161" s="12" t="s">
        <v>17</v>
      </c>
      <c r="C161" s="21">
        <f>SUM(C149:C160)</f>
        <v>12597457</v>
      </c>
      <c r="D161" s="22">
        <f>SUM(D149:D160)</f>
        <v>25298</v>
      </c>
      <c r="E161" s="21">
        <f>SUM(E149:E160)</f>
        <v>12573770</v>
      </c>
      <c r="F161" s="22">
        <f>SUM(F149:F160)</f>
        <v>25148</v>
      </c>
      <c r="G161" s="21">
        <v>23687</v>
      </c>
      <c r="H161" s="28">
        <v>150</v>
      </c>
      <c r="I161" s="21">
        <v>0</v>
      </c>
      <c r="J161" s="28">
        <v>0</v>
      </c>
    </row>
    <row r="162" spans="2:10" ht="17.25" customHeight="1" thickTop="1">
      <c r="B162" s="13">
        <v>2011</v>
      </c>
      <c r="C162" s="31"/>
      <c r="D162" s="33"/>
      <c r="E162" s="31"/>
      <c r="F162" s="32"/>
      <c r="G162" s="19"/>
      <c r="H162" s="27"/>
      <c r="I162" s="19"/>
      <c r="J162" s="27"/>
    </row>
    <row r="163" spans="2:10" ht="17.25" customHeight="1">
      <c r="B163" s="11" t="s">
        <v>18</v>
      </c>
      <c r="C163" s="19">
        <v>1258711</v>
      </c>
      <c r="D163" s="20">
        <v>2517</v>
      </c>
      <c r="E163" s="19">
        <v>1258711</v>
      </c>
      <c r="F163" s="20">
        <v>2517</v>
      </c>
      <c r="G163" s="19">
        <v>0</v>
      </c>
      <c r="H163" s="27">
        <v>0</v>
      </c>
      <c r="I163" s="19">
        <v>0</v>
      </c>
      <c r="J163" s="27">
        <v>0</v>
      </c>
    </row>
    <row r="164" spans="2:10" ht="17.25" customHeight="1">
      <c r="B164" s="11" t="s">
        <v>4</v>
      </c>
      <c r="C164" s="19">
        <v>1178114</v>
      </c>
      <c r="D164" s="20">
        <v>2356</v>
      </c>
      <c r="E164" s="19">
        <v>1178114</v>
      </c>
      <c r="F164" s="20">
        <v>2356</v>
      </c>
      <c r="G164" s="19">
        <v>0</v>
      </c>
      <c r="H164" s="27">
        <v>0</v>
      </c>
      <c r="I164" s="19">
        <v>0</v>
      </c>
      <c r="J164" s="27">
        <v>0</v>
      </c>
    </row>
    <row r="165" spans="2:10" ht="17.25" customHeight="1">
      <c r="B165" s="11" t="s">
        <v>5</v>
      </c>
      <c r="C165" s="19">
        <v>1131134</v>
      </c>
      <c r="D165" s="20">
        <v>2262</v>
      </c>
      <c r="E165" s="19">
        <v>1131134</v>
      </c>
      <c r="F165" s="20">
        <v>2262</v>
      </c>
      <c r="G165" s="19">
        <v>0</v>
      </c>
      <c r="H165" s="27">
        <v>0</v>
      </c>
      <c r="I165" s="19">
        <v>0</v>
      </c>
      <c r="J165" s="27">
        <v>0</v>
      </c>
    </row>
    <row r="166" spans="2:10" ht="17.25" customHeight="1">
      <c r="B166" s="11" t="s">
        <v>6</v>
      </c>
      <c r="C166" s="19">
        <v>1024636</v>
      </c>
      <c r="D166" s="20">
        <v>2049</v>
      </c>
      <c r="E166" s="19">
        <v>1024636</v>
      </c>
      <c r="F166" s="20">
        <v>2049</v>
      </c>
      <c r="G166" s="19">
        <v>0</v>
      </c>
      <c r="H166" s="27">
        <v>0</v>
      </c>
      <c r="I166" s="19">
        <v>0</v>
      </c>
      <c r="J166" s="27">
        <v>0</v>
      </c>
    </row>
    <row r="167" spans="2:10" ht="17.25" customHeight="1">
      <c r="B167" s="11" t="s">
        <v>33</v>
      </c>
      <c r="C167" s="19">
        <v>1153985</v>
      </c>
      <c r="D167" s="20">
        <v>2308</v>
      </c>
      <c r="E167" s="19">
        <v>1153985</v>
      </c>
      <c r="F167" s="20">
        <v>2308</v>
      </c>
      <c r="G167" s="19">
        <v>0</v>
      </c>
      <c r="H167" s="27">
        <v>0</v>
      </c>
      <c r="I167" s="19">
        <v>0</v>
      </c>
      <c r="J167" s="27">
        <v>0</v>
      </c>
    </row>
    <row r="168" spans="2:10" ht="17.25" customHeight="1">
      <c r="B168" s="11" t="s">
        <v>7</v>
      </c>
      <c r="C168" s="19">
        <v>1153849</v>
      </c>
      <c r="D168" s="20">
        <v>2148</v>
      </c>
      <c r="E168" s="19">
        <v>1153849</v>
      </c>
      <c r="F168" s="20">
        <v>2148</v>
      </c>
      <c r="G168" s="19">
        <v>0</v>
      </c>
      <c r="H168" s="27">
        <v>0</v>
      </c>
      <c r="I168" s="19">
        <v>0</v>
      </c>
      <c r="J168" s="27">
        <v>0</v>
      </c>
    </row>
    <row r="169" spans="2:10" ht="17.25" customHeight="1">
      <c r="B169" s="11" t="s">
        <v>8</v>
      </c>
      <c r="C169" s="19">
        <v>1207352</v>
      </c>
      <c r="D169" s="20">
        <v>2415</v>
      </c>
      <c r="E169" s="19">
        <v>1207352</v>
      </c>
      <c r="F169" s="20">
        <v>2415</v>
      </c>
      <c r="G169" s="19">
        <v>0</v>
      </c>
      <c r="H169" s="27">
        <v>0</v>
      </c>
      <c r="I169" s="19">
        <v>0</v>
      </c>
      <c r="J169" s="27">
        <v>0</v>
      </c>
    </row>
    <row r="170" spans="2:10" ht="17.25" customHeight="1">
      <c r="B170" s="11" t="s">
        <v>9</v>
      </c>
      <c r="C170" s="19">
        <v>1057994</v>
      </c>
      <c r="D170" s="20">
        <v>2116</v>
      </c>
      <c r="E170" s="19">
        <v>1057994</v>
      </c>
      <c r="F170" s="20">
        <v>2116</v>
      </c>
      <c r="G170" s="19">
        <v>0</v>
      </c>
      <c r="H170" s="27">
        <v>0</v>
      </c>
      <c r="I170" s="19">
        <v>0</v>
      </c>
      <c r="J170" s="27">
        <v>0</v>
      </c>
    </row>
    <row r="171" spans="2:10" ht="17.25" customHeight="1">
      <c r="B171" s="11" t="s">
        <v>10</v>
      </c>
      <c r="C171" s="19">
        <v>1110318</v>
      </c>
      <c r="D171" s="20">
        <v>2221</v>
      </c>
      <c r="E171" s="19">
        <v>1110318</v>
      </c>
      <c r="F171" s="20">
        <v>2221</v>
      </c>
      <c r="G171" s="19">
        <v>0</v>
      </c>
      <c r="H171" s="27">
        <v>0</v>
      </c>
      <c r="I171" s="19">
        <v>0</v>
      </c>
      <c r="J171" s="27">
        <v>0</v>
      </c>
    </row>
    <row r="172" spans="2:10" ht="17.25" customHeight="1">
      <c r="B172" s="11" t="s">
        <v>12</v>
      </c>
      <c r="C172" s="19">
        <v>1085996</v>
      </c>
      <c r="D172" s="20">
        <v>2172</v>
      </c>
      <c r="E172" s="19">
        <v>1085996</v>
      </c>
      <c r="F172" s="20">
        <v>2172</v>
      </c>
      <c r="G172" s="19">
        <v>0</v>
      </c>
      <c r="H172" s="27">
        <v>0</v>
      </c>
      <c r="I172" s="19">
        <v>0</v>
      </c>
      <c r="J172" s="27">
        <v>0</v>
      </c>
    </row>
    <row r="173" spans="2:10" ht="17.25" customHeight="1">
      <c r="B173" s="11" t="s">
        <v>13</v>
      </c>
      <c r="C173" s="19">
        <v>1180581</v>
      </c>
      <c r="D173" s="20">
        <v>2361</v>
      </c>
      <c r="E173" s="19">
        <v>1180581</v>
      </c>
      <c r="F173" s="20">
        <v>2361</v>
      </c>
      <c r="G173" s="19">
        <v>0</v>
      </c>
      <c r="H173" s="27">
        <v>0</v>
      </c>
      <c r="I173" s="19">
        <v>0</v>
      </c>
      <c r="J173" s="27">
        <v>0</v>
      </c>
    </row>
    <row r="174" spans="2:10" ht="17.25" customHeight="1">
      <c r="B174" s="11" t="s">
        <v>11</v>
      </c>
      <c r="C174" s="19">
        <v>1096099</v>
      </c>
      <c r="D174" s="20">
        <v>2315</v>
      </c>
      <c r="E174" s="19">
        <v>1067343</v>
      </c>
      <c r="F174" s="20">
        <v>2315</v>
      </c>
      <c r="G174" s="19">
        <v>28756</v>
      </c>
      <c r="H174" s="27">
        <v>180</v>
      </c>
      <c r="I174" s="19">
        <v>0</v>
      </c>
      <c r="J174" s="27">
        <v>0</v>
      </c>
    </row>
    <row r="175" spans="2:10" ht="17.25" customHeight="1" thickBot="1">
      <c r="B175" s="12" t="s">
        <v>17</v>
      </c>
      <c r="C175" s="21">
        <f>SUM(C163:C174)</f>
        <v>13638769</v>
      </c>
      <c r="D175" s="22">
        <f>SUM(D163:D174)</f>
        <v>27240</v>
      </c>
      <c r="E175" s="21">
        <f>SUM(E163:E174)</f>
        <v>13610013</v>
      </c>
      <c r="F175" s="22">
        <f>SUM(F163:F174)</f>
        <v>27240</v>
      </c>
      <c r="G175" s="21">
        <v>28756</v>
      </c>
      <c r="H175" s="28">
        <v>180</v>
      </c>
      <c r="I175" s="21">
        <v>0</v>
      </c>
      <c r="J175" s="28">
        <v>0</v>
      </c>
    </row>
    <row r="176" spans="2:10" ht="17.25" customHeight="1" thickTop="1">
      <c r="B176" s="13">
        <v>2010</v>
      </c>
      <c r="C176" s="29"/>
      <c r="D176" s="30"/>
      <c r="E176" s="31"/>
      <c r="F176" s="32"/>
      <c r="G176" s="19"/>
      <c r="H176" s="27"/>
      <c r="I176" s="19"/>
      <c r="J176" s="27"/>
    </row>
    <row r="177" spans="2:10" ht="17.25" customHeight="1">
      <c r="B177" s="11" t="s">
        <v>18</v>
      </c>
      <c r="C177" s="19">
        <v>1118097</v>
      </c>
      <c r="D177" s="20">
        <v>2238</v>
      </c>
      <c r="E177" s="19">
        <v>1117861</v>
      </c>
      <c r="F177" s="20">
        <v>2237.61</v>
      </c>
      <c r="G177" s="19">
        <v>236</v>
      </c>
      <c r="H177" s="27">
        <v>1.888</v>
      </c>
      <c r="I177" s="19">
        <v>0</v>
      </c>
      <c r="J177" s="27">
        <v>0</v>
      </c>
    </row>
    <row r="178" spans="2:10" ht="17.25" customHeight="1">
      <c r="B178" s="11" t="s">
        <v>4</v>
      </c>
      <c r="C178" s="19">
        <v>1247746</v>
      </c>
      <c r="D178" s="20">
        <v>2495</v>
      </c>
      <c r="E178" s="19">
        <v>1247746</v>
      </c>
      <c r="F178" s="20">
        <v>2495.492</v>
      </c>
      <c r="G178" s="19">
        <v>0</v>
      </c>
      <c r="H178" s="27">
        <v>0</v>
      </c>
      <c r="I178" s="19">
        <v>0</v>
      </c>
      <c r="J178" s="27">
        <v>0</v>
      </c>
    </row>
    <row r="179" spans="2:10" ht="17.25" customHeight="1">
      <c r="B179" s="11" t="s">
        <v>5</v>
      </c>
      <c r="C179" s="19">
        <v>1037064</v>
      </c>
      <c r="D179" s="20">
        <v>2074</v>
      </c>
      <c r="E179" s="19">
        <v>1037064</v>
      </c>
      <c r="F179" s="20">
        <v>2074.127</v>
      </c>
      <c r="G179" s="19">
        <v>0</v>
      </c>
      <c r="H179" s="27">
        <v>0</v>
      </c>
      <c r="I179" s="19">
        <v>0</v>
      </c>
      <c r="J179" s="27">
        <v>0</v>
      </c>
    </row>
    <row r="180" spans="2:10" ht="17.25" customHeight="1">
      <c r="B180" s="11" t="s">
        <v>6</v>
      </c>
      <c r="C180" s="19">
        <v>965852</v>
      </c>
      <c r="D180" s="20">
        <v>1932</v>
      </c>
      <c r="E180" s="19">
        <v>965852</v>
      </c>
      <c r="F180" s="20">
        <v>1931.703</v>
      </c>
      <c r="G180" s="19">
        <v>0</v>
      </c>
      <c r="H180" s="27">
        <v>0</v>
      </c>
      <c r="I180" s="19">
        <v>0</v>
      </c>
      <c r="J180" s="27">
        <v>0</v>
      </c>
    </row>
    <row r="181" spans="2:10" ht="17.25" customHeight="1">
      <c r="B181" s="11" t="s">
        <v>33</v>
      </c>
      <c r="C181" s="19">
        <v>1176641</v>
      </c>
      <c r="D181" s="20">
        <v>2353</v>
      </c>
      <c r="E181" s="19">
        <v>1176641</v>
      </c>
      <c r="F181" s="20">
        <v>2353.278</v>
      </c>
      <c r="G181" s="19">
        <v>0</v>
      </c>
      <c r="H181" s="27">
        <v>0</v>
      </c>
      <c r="I181" s="19">
        <v>0</v>
      </c>
      <c r="J181" s="27">
        <v>0</v>
      </c>
    </row>
    <row r="182" spans="2:10" ht="17.25" customHeight="1">
      <c r="B182" s="11" t="s">
        <v>7</v>
      </c>
      <c r="C182" s="19">
        <v>1136167</v>
      </c>
      <c r="D182" s="20">
        <v>2272</v>
      </c>
      <c r="E182" s="19">
        <v>1136167</v>
      </c>
      <c r="F182" s="20">
        <v>2272.333</v>
      </c>
      <c r="G182" s="19">
        <v>0</v>
      </c>
      <c r="H182" s="27">
        <v>0</v>
      </c>
      <c r="I182" s="19">
        <v>0</v>
      </c>
      <c r="J182" s="27">
        <v>0</v>
      </c>
    </row>
    <row r="183" spans="2:10" ht="17.25" customHeight="1">
      <c r="B183" s="11" t="s">
        <v>8</v>
      </c>
      <c r="C183" s="19">
        <v>1131824</v>
      </c>
      <c r="D183" s="20">
        <v>2264</v>
      </c>
      <c r="E183" s="19">
        <v>1131824</v>
      </c>
      <c r="F183" s="20">
        <v>2264.641</v>
      </c>
      <c r="G183" s="19">
        <v>0</v>
      </c>
      <c r="H183" s="27">
        <v>0</v>
      </c>
      <c r="I183" s="19">
        <v>0</v>
      </c>
      <c r="J183" s="27">
        <v>0</v>
      </c>
    </row>
    <row r="184" spans="2:10" ht="17.25" customHeight="1">
      <c r="B184" s="11" t="s">
        <v>9</v>
      </c>
      <c r="C184" s="19">
        <v>1184374</v>
      </c>
      <c r="D184" s="20">
        <v>2368.731</v>
      </c>
      <c r="E184" s="19">
        <v>1184374</v>
      </c>
      <c r="F184" s="20">
        <v>2368.731</v>
      </c>
      <c r="G184" s="19">
        <v>0</v>
      </c>
      <c r="H184" s="27">
        <v>0</v>
      </c>
      <c r="I184" s="19">
        <v>0</v>
      </c>
      <c r="J184" s="27">
        <v>0</v>
      </c>
    </row>
    <row r="185" spans="2:10" ht="17.25" customHeight="1">
      <c r="B185" s="11" t="s">
        <v>10</v>
      </c>
      <c r="C185" s="19">
        <v>1232256</v>
      </c>
      <c r="D185" s="20">
        <v>2464.511</v>
      </c>
      <c r="E185" s="19">
        <v>1232256</v>
      </c>
      <c r="F185" s="20">
        <v>2464.511</v>
      </c>
      <c r="G185" s="19">
        <v>0</v>
      </c>
      <c r="H185" s="27">
        <v>0</v>
      </c>
      <c r="I185" s="19">
        <v>0</v>
      </c>
      <c r="J185" s="27">
        <v>0</v>
      </c>
    </row>
    <row r="186" spans="2:10" ht="17.25" customHeight="1">
      <c r="B186" s="11" t="s">
        <v>12</v>
      </c>
      <c r="C186" s="19">
        <v>1163345</v>
      </c>
      <c r="D186" s="20">
        <v>2326.689</v>
      </c>
      <c r="E186" s="19">
        <v>1163345</v>
      </c>
      <c r="F186" s="20">
        <v>2326.689</v>
      </c>
      <c r="G186" s="19">
        <v>0</v>
      </c>
      <c r="H186" s="27">
        <v>0</v>
      </c>
      <c r="I186" s="19">
        <v>0</v>
      </c>
      <c r="J186" s="27">
        <v>0</v>
      </c>
    </row>
    <row r="187" spans="2:10" ht="17.25" customHeight="1">
      <c r="B187" s="11" t="s">
        <v>13</v>
      </c>
      <c r="C187" s="19">
        <v>1118365</v>
      </c>
      <c r="D187" s="20">
        <v>2237</v>
      </c>
      <c r="E187" s="19">
        <v>1118365</v>
      </c>
      <c r="F187" s="20">
        <v>2237</v>
      </c>
      <c r="G187" s="19">
        <v>0</v>
      </c>
      <c r="H187" s="27">
        <v>0</v>
      </c>
      <c r="I187" s="19">
        <v>0</v>
      </c>
      <c r="J187" s="27">
        <v>0</v>
      </c>
    </row>
    <row r="188" spans="2:10" ht="17.25" customHeight="1">
      <c r="B188" s="11" t="s">
        <v>11</v>
      </c>
      <c r="C188" s="19">
        <v>1261232</v>
      </c>
      <c r="D188" s="20">
        <v>2680</v>
      </c>
      <c r="E188" s="19">
        <v>1224440</v>
      </c>
      <c r="F188" s="20">
        <v>2449</v>
      </c>
      <c r="G188" s="19">
        <v>36792</v>
      </c>
      <c r="H188" s="27">
        <v>231</v>
      </c>
      <c r="I188" s="19">
        <v>0</v>
      </c>
      <c r="J188" s="27">
        <v>0</v>
      </c>
    </row>
    <row r="189" spans="2:10" ht="17.25" customHeight="1" thickBot="1">
      <c r="B189" s="12" t="s">
        <v>17</v>
      </c>
      <c r="C189" s="21">
        <f>SUM(C177:C188)</f>
        <v>13772963</v>
      </c>
      <c r="D189" s="22">
        <f>SUM(D177:D188)</f>
        <v>27704.930999999997</v>
      </c>
      <c r="E189" s="21">
        <f>SUM(E177:E188)</f>
        <v>13735935</v>
      </c>
      <c r="F189" s="22">
        <f>SUM(F177:F188)</f>
        <v>27475.114999999998</v>
      </c>
      <c r="G189" s="21">
        <v>37028</v>
      </c>
      <c r="H189" s="28">
        <v>232.888</v>
      </c>
      <c r="I189" s="21">
        <v>0</v>
      </c>
      <c r="J189" s="28">
        <v>0</v>
      </c>
    </row>
    <row r="190" spans="2:10" ht="17.25" customHeight="1" thickTop="1">
      <c r="B190" s="13">
        <v>2009</v>
      </c>
      <c r="C190" s="29"/>
      <c r="D190" s="30"/>
      <c r="E190" s="31"/>
      <c r="F190" s="32"/>
      <c r="G190" s="19"/>
      <c r="H190" s="27"/>
      <c r="I190" s="19"/>
      <c r="J190" s="27"/>
    </row>
    <row r="191" spans="2:10" ht="17.25" customHeight="1">
      <c r="B191" s="11" t="s">
        <v>18</v>
      </c>
      <c r="C191" s="19">
        <v>1088875</v>
      </c>
      <c r="D191" s="20">
        <v>2188.441</v>
      </c>
      <c r="E191" s="19">
        <v>1087093</v>
      </c>
      <c r="F191" s="20">
        <v>2174.185</v>
      </c>
      <c r="G191" s="19">
        <v>1782</v>
      </c>
      <c r="H191" s="27">
        <v>14.256</v>
      </c>
      <c r="I191" s="19">
        <v>0</v>
      </c>
      <c r="J191" s="27">
        <v>0</v>
      </c>
    </row>
    <row r="192" spans="2:10" ht="17.25" customHeight="1">
      <c r="B192" s="11" t="s">
        <v>4</v>
      </c>
      <c r="C192" s="19">
        <v>1154046</v>
      </c>
      <c r="D192" s="20">
        <v>2313.077</v>
      </c>
      <c r="E192" s="19">
        <v>1153225</v>
      </c>
      <c r="F192" s="20">
        <v>2306.51</v>
      </c>
      <c r="G192" s="19">
        <v>821</v>
      </c>
      <c r="H192" s="27">
        <v>6.567</v>
      </c>
      <c r="I192" s="19">
        <v>0</v>
      </c>
      <c r="J192" s="27">
        <v>0</v>
      </c>
    </row>
    <row r="193" spans="2:10" ht="17.25" customHeight="1">
      <c r="B193" s="11" t="s">
        <v>5</v>
      </c>
      <c r="C193" s="19">
        <v>1133732</v>
      </c>
      <c r="D193" s="20">
        <v>2267.464</v>
      </c>
      <c r="E193" s="19">
        <v>1133732</v>
      </c>
      <c r="F193" s="20">
        <v>2267.464</v>
      </c>
      <c r="G193" s="19">
        <v>0</v>
      </c>
      <c r="H193" s="27">
        <v>0</v>
      </c>
      <c r="I193" s="19">
        <v>0</v>
      </c>
      <c r="J193" s="27">
        <v>0</v>
      </c>
    </row>
    <row r="194" spans="2:10" ht="17.25" customHeight="1">
      <c r="B194" s="11" t="s">
        <v>6</v>
      </c>
      <c r="C194" s="19">
        <v>1102885</v>
      </c>
      <c r="D194" s="20">
        <v>2205.77</v>
      </c>
      <c r="E194" s="19">
        <v>1102885</v>
      </c>
      <c r="F194" s="20">
        <v>2205.77</v>
      </c>
      <c r="G194" s="19">
        <v>0</v>
      </c>
      <c r="H194" s="27">
        <v>0</v>
      </c>
      <c r="I194" s="19">
        <v>0</v>
      </c>
      <c r="J194" s="27">
        <v>0</v>
      </c>
    </row>
    <row r="195" spans="2:10" ht="17.25" customHeight="1">
      <c r="B195" s="11" t="s">
        <v>33</v>
      </c>
      <c r="C195" s="19">
        <v>1211117</v>
      </c>
      <c r="D195" s="20">
        <v>2422.233</v>
      </c>
      <c r="E195" s="19">
        <v>1211117</v>
      </c>
      <c r="F195" s="20">
        <v>2422.233</v>
      </c>
      <c r="G195" s="19">
        <v>0</v>
      </c>
      <c r="H195" s="27">
        <v>0</v>
      </c>
      <c r="I195" s="19">
        <v>0</v>
      </c>
      <c r="J195" s="27">
        <v>0</v>
      </c>
    </row>
    <row r="196" spans="2:10" ht="17.25" customHeight="1">
      <c r="B196" s="11" t="s">
        <v>7</v>
      </c>
      <c r="C196" s="19">
        <v>1058265</v>
      </c>
      <c r="D196" s="20">
        <v>2116.529</v>
      </c>
      <c r="E196" s="19">
        <v>1058265</v>
      </c>
      <c r="F196" s="20">
        <v>2116.529</v>
      </c>
      <c r="G196" s="19">
        <v>0</v>
      </c>
      <c r="H196" s="27">
        <v>0</v>
      </c>
      <c r="I196" s="19">
        <v>0</v>
      </c>
      <c r="J196" s="27">
        <v>0</v>
      </c>
    </row>
    <row r="197" spans="2:10" ht="17.25" customHeight="1">
      <c r="B197" s="11" t="s">
        <v>8</v>
      </c>
      <c r="C197" s="19">
        <v>1188377</v>
      </c>
      <c r="D197" s="20">
        <v>2376.754</v>
      </c>
      <c r="E197" s="19">
        <v>1188377</v>
      </c>
      <c r="F197" s="20">
        <v>2376.754</v>
      </c>
      <c r="G197" s="19">
        <v>0</v>
      </c>
      <c r="H197" s="27">
        <v>0</v>
      </c>
      <c r="I197" s="19">
        <v>0</v>
      </c>
      <c r="J197" s="27">
        <v>0</v>
      </c>
    </row>
    <row r="198" spans="2:10" ht="17.25" customHeight="1">
      <c r="B198" s="11" t="s">
        <v>9</v>
      </c>
      <c r="C198" s="19">
        <v>1176259</v>
      </c>
      <c r="D198" s="20">
        <v>2352.517</v>
      </c>
      <c r="E198" s="19">
        <v>1176259</v>
      </c>
      <c r="F198" s="20">
        <v>2352.517</v>
      </c>
      <c r="G198" s="19">
        <v>0</v>
      </c>
      <c r="H198" s="27">
        <v>0</v>
      </c>
      <c r="I198" s="19">
        <v>0</v>
      </c>
      <c r="J198" s="27">
        <v>0</v>
      </c>
    </row>
    <row r="199" spans="2:10" ht="17.25" customHeight="1">
      <c r="B199" s="11" t="s">
        <v>10</v>
      </c>
      <c r="C199" s="19">
        <v>1088460</v>
      </c>
      <c r="D199" s="20">
        <v>2176.919</v>
      </c>
      <c r="E199" s="19">
        <v>1088460</v>
      </c>
      <c r="F199" s="20">
        <v>2176.92</v>
      </c>
      <c r="G199" s="19">
        <v>0</v>
      </c>
      <c r="H199" s="27">
        <v>0</v>
      </c>
      <c r="I199" s="19">
        <v>0</v>
      </c>
      <c r="J199" s="27">
        <v>0</v>
      </c>
    </row>
    <row r="200" spans="2:10" ht="17.25" customHeight="1">
      <c r="B200" s="11" t="s">
        <v>12</v>
      </c>
      <c r="C200" s="19">
        <v>976426</v>
      </c>
      <c r="D200" s="20">
        <v>1952.85</v>
      </c>
      <c r="E200" s="19">
        <v>976426</v>
      </c>
      <c r="F200" s="20">
        <v>1952.85</v>
      </c>
      <c r="G200" s="19">
        <v>0</v>
      </c>
      <c r="H200" s="27">
        <v>0</v>
      </c>
      <c r="I200" s="19">
        <v>0</v>
      </c>
      <c r="J200" s="27">
        <v>0</v>
      </c>
    </row>
    <row r="201" spans="2:10" ht="17.25" customHeight="1">
      <c r="B201" s="11" t="s">
        <v>13</v>
      </c>
      <c r="C201" s="19">
        <v>1075965</v>
      </c>
      <c r="D201" s="20">
        <v>2151.962</v>
      </c>
      <c r="E201" s="19">
        <v>1075965</v>
      </c>
      <c r="F201" s="20">
        <v>2151.96</v>
      </c>
      <c r="G201" s="19">
        <v>0</v>
      </c>
      <c r="H201" s="27">
        <v>0</v>
      </c>
      <c r="I201" s="19">
        <v>0</v>
      </c>
      <c r="J201" s="27">
        <v>0</v>
      </c>
    </row>
    <row r="202" spans="2:10" ht="17.25" customHeight="1">
      <c r="B202" s="11" t="s">
        <v>11</v>
      </c>
      <c r="C202" s="19">
        <v>1222183</v>
      </c>
      <c r="D202" s="20">
        <v>2607.342</v>
      </c>
      <c r="E202" s="19">
        <v>1184013</v>
      </c>
      <c r="F202" s="20">
        <v>2368.006</v>
      </c>
      <c r="G202" s="19">
        <v>38170</v>
      </c>
      <c r="H202" s="27">
        <v>239.336</v>
      </c>
      <c r="I202" s="19">
        <v>0</v>
      </c>
      <c r="J202" s="27">
        <v>0</v>
      </c>
    </row>
    <row r="203" spans="2:10" ht="17.25" customHeight="1" thickBot="1">
      <c r="B203" s="12" t="s">
        <v>17</v>
      </c>
      <c r="C203" s="21">
        <f>SUM(C191:C202)</f>
        <v>13476590</v>
      </c>
      <c r="D203" s="22">
        <f>SUM(D191:D202)</f>
        <v>27131.857999999997</v>
      </c>
      <c r="E203" s="21">
        <f>SUM(E191:E202)</f>
        <v>13435817</v>
      </c>
      <c r="F203" s="22">
        <f>SUM(F191:F202)</f>
        <v>26871.697999999997</v>
      </c>
      <c r="G203" s="21">
        <v>40773</v>
      </c>
      <c r="H203" s="28">
        <v>260.159</v>
      </c>
      <c r="I203" s="21">
        <v>0</v>
      </c>
      <c r="J203" s="28">
        <v>0</v>
      </c>
    </row>
    <row r="204" spans="2:10" ht="17.25" customHeight="1" thickTop="1">
      <c r="B204" s="13">
        <v>2008</v>
      </c>
      <c r="C204" s="29"/>
      <c r="D204" s="30"/>
      <c r="E204" s="31"/>
      <c r="F204" s="32"/>
      <c r="G204" s="19"/>
      <c r="H204" s="27"/>
      <c r="I204" s="19"/>
      <c r="J204" s="27"/>
    </row>
    <row r="205" spans="2:10" ht="17.25" customHeight="1">
      <c r="B205" s="11" t="s">
        <v>18</v>
      </c>
      <c r="C205" s="19">
        <f>+E205+G205+I205</f>
        <v>1238230</v>
      </c>
      <c r="D205" s="20">
        <v>2490.292</v>
      </c>
      <c r="E205" s="19">
        <v>1236340</v>
      </c>
      <c r="F205" s="20">
        <v>2475.152</v>
      </c>
      <c r="G205" s="19">
        <v>1890</v>
      </c>
      <c r="H205" s="27">
        <v>15.14</v>
      </c>
      <c r="I205" s="19">
        <v>0</v>
      </c>
      <c r="J205" s="27">
        <v>0</v>
      </c>
    </row>
    <row r="206" spans="2:10" ht="17.25" customHeight="1">
      <c r="B206" s="11" t="s">
        <v>4</v>
      </c>
      <c r="C206" s="19">
        <f aca="true" t="shared" si="8" ref="C206:C216">+E206+G206+I206</f>
        <v>1223880</v>
      </c>
      <c r="D206" s="20">
        <v>2455.81</v>
      </c>
      <c r="E206" s="19">
        <v>1222940</v>
      </c>
      <c r="F206" s="20">
        <v>2448.326</v>
      </c>
      <c r="G206" s="19">
        <v>940</v>
      </c>
      <c r="H206" s="27">
        <v>7.487</v>
      </c>
      <c r="I206" s="19">
        <v>0</v>
      </c>
      <c r="J206" s="27">
        <v>0</v>
      </c>
    </row>
    <row r="207" spans="2:10" ht="17.25" customHeight="1">
      <c r="B207" s="11" t="s">
        <v>5</v>
      </c>
      <c r="C207" s="19">
        <f t="shared" si="8"/>
        <v>1282713</v>
      </c>
      <c r="D207" s="20">
        <v>2567.99</v>
      </c>
      <c r="E207" s="19">
        <v>1282713</v>
      </c>
      <c r="F207" s="20">
        <v>2567.99</v>
      </c>
      <c r="G207" s="19">
        <v>0</v>
      </c>
      <c r="H207" s="27">
        <v>0</v>
      </c>
      <c r="I207" s="19">
        <v>0</v>
      </c>
      <c r="J207" s="27">
        <v>0</v>
      </c>
    </row>
    <row r="208" spans="2:10" ht="17.25" customHeight="1">
      <c r="B208" s="11" t="s">
        <v>6</v>
      </c>
      <c r="C208" s="19">
        <f t="shared" si="8"/>
        <v>1145130</v>
      </c>
      <c r="D208" s="20">
        <v>2292.55</v>
      </c>
      <c r="E208" s="19">
        <v>1145130</v>
      </c>
      <c r="F208" s="20">
        <v>2292.55</v>
      </c>
      <c r="G208" s="19">
        <v>0</v>
      </c>
      <c r="H208" s="27">
        <v>0</v>
      </c>
      <c r="I208" s="19">
        <v>0</v>
      </c>
      <c r="J208" s="27">
        <v>0</v>
      </c>
    </row>
    <row r="209" spans="2:10" ht="17.25" customHeight="1">
      <c r="B209" s="11" t="s">
        <v>33</v>
      </c>
      <c r="C209" s="19">
        <f t="shared" si="8"/>
        <v>1114542</v>
      </c>
      <c r="D209" s="20">
        <v>2239.67</v>
      </c>
      <c r="E209" s="19">
        <v>1113148</v>
      </c>
      <c r="F209" s="20">
        <v>2228.52</v>
      </c>
      <c r="G209" s="19">
        <v>1394</v>
      </c>
      <c r="H209" s="27">
        <v>11.151</v>
      </c>
      <c r="I209" s="19">
        <v>0</v>
      </c>
      <c r="J209" s="27">
        <v>0</v>
      </c>
    </row>
    <row r="210" spans="2:10" ht="17.25" customHeight="1">
      <c r="B210" s="11" t="s">
        <v>7</v>
      </c>
      <c r="C210" s="19">
        <f t="shared" si="8"/>
        <v>1237841</v>
      </c>
      <c r="D210" s="20">
        <v>2491.671</v>
      </c>
      <c r="E210" s="19">
        <v>1234527</v>
      </c>
      <c r="F210" s="20">
        <v>2471.52</v>
      </c>
      <c r="G210" s="19">
        <v>1394</v>
      </c>
      <c r="H210" s="27">
        <v>11.151</v>
      </c>
      <c r="I210" s="19">
        <v>1920</v>
      </c>
      <c r="J210" s="27">
        <v>4.99</v>
      </c>
    </row>
    <row r="211" spans="2:10" ht="17.25" customHeight="1">
      <c r="B211" s="11" t="s">
        <v>8</v>
      </c>
      <c r="C211" s="19">
        <f t="shared" si="8"/>
        <v>1246935</v>
      </c>
      <c r="D211" s="20">
        <v>2509.881</v>
      </c>
      <c r="E211" s="19">
        <v>1243621</v>
      </c>
      <c r="F211" s="20">
        <v>2489.73</v>
      </c>
      <c r="G211" s="19">
        <v>1394</v>
      </c>
      <c r="H211" s="27">
        <v>11.151</v>
      </c>
      <c r="I211" s="19">
        <v>1920</v>
      </c>
      <c r="J211" s="27">
        <v>4.99</v>
      </c>
    </row>
    <row r="212" spans="2:10" ht="17.25" customHeight="1">
      <c r="B212" s="11" t="s">
        <v>9</v>
      </c>
      <c r="C212" s="19">
        <f t="shared" si="8"/>
        <v>1193065</v>
      </c>
      <c r="D212" s="20">
        <v>2401.031</v>
      </c>
      <c r="E212" s="19">
        <v>1189751</v>
      </c>
      <c r="F212" s="20">
        <v>2381.88</v>
      </c>
      <c r="G212" s="19">
        <v>1394</v>
      </c>
      <c r="H212" s="27">
        <v>11.151</v>
      </c>
      <c r="I212" s="19">
        <v>1920</v>
      </c>
      <c r="J212" s="27">
        <v>4.99</v>
      </c>
    </row>
    <row r="213" spans="2:10" ht="17.25" customHeight="1">
      <c r="B213" s="11" t="s">
        <v>10</v>
      </c>
      <c r="C213" s="19">
        <f t="shared" si="8"/>
        <v>1036676</v>
      </c>
      <c r="D213" s="20">
        <v>2088.941</v>
      </c>
      <c r="E213" s="19">
        <v>1033362</v>
      </c>
      <c r="F213" s="20">
        <v>2068.79</v>
      </c>
      <c r="G213" s="19">
        <v>1394</v>
      </c>
      <c r="H213" s="27">
        <v>11.151</v>
      </c>
      <c r="I213" s="19">
        <v>1920</v>
      </c>
      <c r="J213" s="27">
        <v>4.99</v>
      </c>
    </row>
    <row r="214" spans="2:10" ht="17.25" customHeight="1">
      <c r="B214" s="11" t="s">
        <v>12</v>
      </c>
      <c r="C214" s="19">
        <f t="shared" si="8"/>
        <v>1070255</v>
      </c>
      <c r="D214" s="20">
        <v>2157.181</v>
      </c>
      <c r="E214" s="19">
        <v>1066950</v>
      </c>
      <c r="F214" s="20">
        <v>2136.03</v>
      </c>
      <c r="G214" s="19">
        <v>1385</v>
      </c>
      <c r="H214" s="27">
        <v>11.151</v>
      </c>
      <c r="I214" s="19">
        <v>1920</v>
      </c>
      <c r="J214" s="27">
        <v>4.99</v>
      </c>
    </row>
    <row r="215" spans="2:10" ht="17.25" customHeight="1">
      <c r="B215" s="11" t="s">
        <v>13</v>
      </c>
      <c r="C215" s="19">
        <f t="shared" si="8"/>
        <v>1192059</v>
      </c>
      <c r="D215" s="20">
        <v>2386.5</v>
      </c>
      <c r="E215" s="19">
        <v>1192059</v>
      </c>
      <c r="F215" s="20">
        <v>2386.5</v>
      </c>
      <c r="G215" s="19">
        <v>0</v>
      </c>
      <c r="H215" s="27">
        <v>0</v>
      </c>
      <c r="I215" s="19">
        <v>0</v>
      </c>
      <c r="J215" s="27">
        <v>0</v>
      </c>
    </row>
    <row r="216" spans="2:10" ht="17.25" customHeight="1">
      <c r="B216" s="11" t="s">
        <v>11</v>
      </c>
      <c r="C216" s="19">
        <f t="shared" si="8"/>
        <v>1255471</v>
      </c>
      <c r="D216" s="20">
        <v>2665.34</v>
      </c>
      <c r="E216" s="19">
        <v>1205074</v>
      </c>
      <c r="F216" s="20">
        <v>2413.56</v>
      </c>
      <c r="G216" s="19">
        <v>50397</v>
      </c>
      <c r="H216" s="27">
        <v>251.78</v>
      </c>
      <c r="I216" s="19">
        <v>0</v>
      </c>
      <c r="J216" s="27">
        <v>0</v>
      </c>
    </row>
    <row r="217" spans="2:10" ht="17.25" customHeight="1" thickBot="1">
      <c r="B217" s="12" t="s">
        <v>17</v>
      </c>
      <c r="C217" s="21">
        <f>SUM(C205:C216)</f>
        <v>14236797</v>
      </c>
      <c r="D217" s="22">
        <v>28746.857</v>
      </c>
      <c r="E217" s="21">
        <f aca="true" t="shared" si="9" ref="E217:J217">SUM(E205:E216)</f>
        <v>14165615</v>
      </c>
      <c r="F217" s="22">
        <f t="shared" si="9"/>
        <v>28360.548000000003</v>
      </c>
      <c r="G217" s="21">
        <f t="shared" si="9"/>
        <v>61582</v>
      </c>
      <c r="H217" s="28">
        <f t="shared" si="9"/>
        <v>341.313</v>
      </c>
      <c r="I217" s="21">
        <f t="shared" si="9"/>
        <v>9600</v>
      </c>
      <c r="J217" s="28">
        <f t="shared" si="9"/>
        <v>24.950000000000003</v>
      </c>
    </row>
    <row r="218" spans="2:10" ht="17.25" customHeight="1" thickTop="1">
      <c r="B218" s="13">
        <v>2007</v>
      </c>
      <c r="C218" s="29"/>
      <c r="D218" s="30"/>
      <c r="E218" s="31"/>
      <c r="F218" s="32"/>
      <c r="G218" s="19"/>
      <c r="H218" s="27"/>
      <c r="I218" s="19"/>
      <c r="J218" s="27"/>
    </row>
    <row r="219" spans="2:10" ht="17.25" customHeight="1">
      <c r="B219" s="11" t="s">
        <v>18</v>
      </c>
      <c r="C219" s="19">
        <v>1074528</v>
      </c>
      <c r="D219" s="20">
        <v>2189.45</v>
      </c>
      <c r="E219" s="19">
        <v>1066423</v>
      </c>
      <c r="F219" s="20">
        <v>2134.98</v>
      </c>
      <c r="G219" s="19">
        <v>6185</v>
      </c>
      <c r="H219" s="27">
        <v>49.48</v>
      </c>
      <c r="I219" s="19">
        <v>1920</v>
      </c>
      <c r="J219" s="27">
        <v>4.99</v>
      </c>
    </row>
    <row r="220" spans="2:10" ht="17.25" customHeight="1">
      <c r="B220" s="11" t="s">
        <v>4</v>
      </c>
      <c r="C220" s="19">
        <v>1152508</v>
      </c>
      <c r="D220" s="20">
        <v>2327</v>
      </c>
      <c r="E220" s="19">
        <v>1150588</v>
      </c>
      <c r="F220" s="20">
        <v>2615</v>
      </c>
      <c r="G220" s="19">
        <v>0</v>
      </c>
      <c r="H220" s="27">
        <v>0</v>
      </c>
      <c r="I220" s="19">
        <v>1920</v>
      </c>
      <c r="J220" s="27">
        <v>4.99</v>
      </c>
    </row>
    <row r="221" spans="2:10" ht="17.25" customHeight="1">
      <c r="B221" s="11" t="s">
        <v>5</v>
      </c>
      <c r="C221" s="19">
        <v>1186230</v>
      </c>
      <c r="D221" s="20">
        <v>2395</v>
      </c>
      <c r="E221" s="19">
        <v>1186230</v>
      </c>
      <c r="F221" s="20">
        <v>2374.83</v>
      </c>
      <c r="G221" s="19">
        <v>0</v>
      </c>
      <c r="H221" s="27">
        <v>0</v>
      </c>
      <c r="I221" s="19">
        <v>0</v>
      </c>
      <c r="J221" s="27">
        <v>0</v>
      </c>
    </row>
    <row r="222" spans="2:10" ht="17.25" customHeight="1">
      <c r="B222" s="11" t="s">
        <v>6</v>
      </c>
      <c r="C222" s="19">
        <v>967413</v>
      </c>
      <c r="D222" s="20">
        <v>1936.76</v>
      </c>
      <c r="E222" s="19">
        <v>967413</v>
      </c>
      <c r="F222" s="20">
        <v>1936.76</v>
      </c>
      <c r="G222" s="19">
        <v>0</v>
      </c>
      <c r="H222" s="27">
        <v>0</v>
      </c>
      <c r="I222" s="19">
        <v>0</v>
      </c>
      <c r="J222" s="27">
        <v>0</v>
      </c>
    </row>
    <row r="223" spans="2:10" ht="17.25" customHeight="1">
      <c r="B223" s="11" t="s">
        <v>33</v>
      </c>
      <c r="C223" s="19">
        <v>1289243</v>
      </c>
      <c r="D223" s="20">
        <v>2557</v>
      </c>
      <c r="E223" s="19">
        <v>1286363</v>
      </c>
      <c r="F223" s="20">
        <v>2550</v>
      </c>
      <c r="G223" s="19">
        <v>0</v>
      </c>
      <c r="H223" s="27">
        <v>0</v>
      </c>
      <c r="I223" s="19">
        <v>2880</v>
      </c>
      <c r="J223" s="27">
        <v>7.49</v>
      </c>
    </row>
    <row r="224" spans="2:10" ht="17.25" customHeight="1">
      <c r="B224" s="11" t="s">
        <v>7</v>
      </c>
      <c r="C224" s="19">
        <v>1197406</v>
      </c>
      <c r="D224" s="20">
        <v>2454.62</v>
      </c>
      <c r="E224" s="19">
        <v>1185242</v>
      </c>
      <c r="F224" s="20">
        <v>2372.85</v>
      </c>
      <c r="G224" s="19">
        <v>9284</v>
      </c>
      <c r="H224" s="27">
        <v>74.28</v>
      </c>
      <c r="I224" s="19">
        <v>2880</v>
      </c>
      <c r="J224" s="27">
        <v>7.49</v>
      </c>
    </row>
    <row r="225" spans="2:10" ht="17.25" customHeight="1">
      <c r="B225" s="11" t="s">
        <v>8</v>
      </c>
      <c r="C225" s="19">
        <v>1278728</v>
      </c>
      <c r="D225" s="20">
        <v>2561.74</v>
      </c>
      <c r="E225" s="19">
        <v>1275848</v>
      </c>
      <c r="F225" s="20">
        <v>2545</v>
      </c>
      <c r="G225" s="19">
        <v>0</v>
      </c>
      <c r="H225" s="27">
        <v>0</v>
      </c>
      <c r="I225" s="19">
        <v>2880</v>
      </c>
      <c r="J225" s="27">
        <v>7.49</v>
      </c>
    </row>
    <row r="226" spans="2:10" ht="17.25" customHeight="1">
      <c r="B226" s="11" t="s">
        <v>9</v>
      </c>
      <c r="C226" s="19">
        <v>1241865</v>
      </c>
      <c r="D226" s="20">
        <v>2487.94</v>
      </c>
      <c r="E226" s="19">
        <v>1238985</v>
      </c>
      <c r="F226" s="20">
        <v>2480.45</v>
      </c>
      <c r="G226" s="19">
        <v>0</v>
      </c>
      <c r="H226" s="27">
        <v>0</v>
      </c>
      <c r="I226" s="19">
        <v>2880</v>
      </c>
      <c r="J226" s="27">
        <v>7.49</v>
      </c>
    </row>
    <row r="227" spans="2:10" ht="17.25" customHeight="1">
      <c r="B227" s="11" t="s">
        <v>10</v>
      </c>
      <c r="C227" s="19">
        <v>1065408</v>
      </c>
      <c r="D227" s="20">
        <v>2134.67</v>
      </c>
      <c r="E227" s="19">
        <v>1062528</v>
      </c>
      <c r="F227" s="20">
        <v>2127.18</v>
      </c>
      <c r="G227" s="19">
        <v>0</v>
      </c>
      <c r="H227" s="27">
        <v>0</v>
      </c>
      <c r="I227" s="19">
        <v>2880</v>
      </c>
      <c r="J227" s="27">
        <v>7.49</v>
      </c>
    </row>
    <row r="228" spans="2:10" ht="17.25" customHeight="1">
      <c r="B228" s="11" t="s">
        <v>12</v>
      </c>
      <c r="C228" s="19">
        <v>1247422</v>
      </c>
      <c r="D228" s="20">
        <v>2499.06</v>
      </c>
      <c r="E228" s="19">
        <v>1244542</v>
      </c>
      <c r="F228" s="20">
        <v>2452</v>
      </c>
      <c r="G228" s="19">
        <v>0</v>
      </c>
      <c r="H228" s="27">
        <v>0</v>
      </c>
      <c r="I228" s="19">
        <v>2880</v>
      </c>
      <c r="J228" s="27">
        <v>7.49</v>
      </c>
    </row>
    <row r="229" spans="2:10" ht="17.25" customHeight="1">
      <c r="B229" s="11" t="s">
        <v>13</v>
      </c>
      <c r="C229" s="19">
        <v>1190014</v>
      </c>
      <c r="D229" s="20">
        <v>2395.11</v>
      </c>
      <c r="E229" s="19">
        <v>1184561</v>
      </c>
      <c r="F229" s="20">
        <v>2371.49</v>
      </c>
      <c r="G229" s="19">
        <v>2573</v>
      </c>
      <c r="H229" s="27">
        <v>16.13</v>
      </c>
      <c r="I229" s="19">
        <v>2880</v>
      </c>
      <c r="J229" s="27">
        <v>7.49</v>
      </c>
    </row>
    <row r="230" spans="2:10" ht="17.25" customHeight="1">
      <c r="B230" s="11" t="s">
        <v>11</v>
      </c>
      <c r="C230" s="19">
        <v>1348616</v>
      </c>
      <c r="D230" s="20">
        <v>2873.52</v>
      </c>
      <c r="E230" s="19">
        <v>1307943</v>
      </c>
      <c r="F230" s="20">
        <v>2609</v>
      </c>
      <c r="G230" s="19">
        <v>40673</v>
      </c>
      <c r="H230" s="27">
        <v>255.02</v>
      </c>
      <c r="I230" s="19">
        <v>0</v>
      </c>
      <c r="J230" s="27">
        <v>0</v>
      </c>
    </row>
    <row r="231" spans="2:10" ht="17.25" customHeight="1" thickBot="1">
      <c r="B231" s="12" t="s">
        <v>17</v>
      </c>
      <c r="C231" s="21">
        <f aca="true" t="shared" si="10" ref="C231:J231">SUM(C219:C230)</f>
        <v>14239381</v>
      </c>
      <c r="D231" s="22">
        <f t="shared" si="10"/>
        <v>28811.870000000003</v>
      </c>
      <c r="E231" s="21">
        <f t="shared" si="10"/>
        <v>14156666</v>
      </c>
      <c r="F231" s="22">
        <f t="shared" si="10"/>
        <v>28569.54</v>
      </c>
      <c r="G231" s="21">
        <f t="shared" si="10"/>
        <v>58715</v>
      </c>
      <c r="H231" s="28">
        <f t="shared" si="10"/>
        <v>394.90999999999997</v>
      </c>
      <c r="I231" s="21">
        <f t="shared" si="10"/>
        <v>24000</v>
      </c>
      <c r="J231" s="28">
        <f t="shared" si="10"/>
        <v>62.41000000000001</v>
      </c>
    </row>
    <row r="232" spans="2:10" ht="17.25" customHeight="1" thickTop="1">
      <c r="B232" s="13">
        <v>2006</v>
      </c>
      <c r="C232" s="29"/>
      <c r="D232" s="30"/>
      <c r="E232" s="31"/>
      <c r="F232" s="32"/>
      <c r="G232" s="19"/>
      <c r="H232" s="27"/>
      <c r="I232" s="19"/>
      <c r="J232" s="27"/>
    </row>
    <row r="233" spans="2:10" ht="17.25" customHeight="1">
      <c r="B233" s="11" t="s">
        <v>18</v>
      </c>
      <c r="C233" s="19">
        <v>1084681</v>
      </c>
      <c r="D233" s="20">
        <v>2200.76</v>
      </c>
      <c r="E233" s="19">
        <v>1078079</v>
      </c>
      <c r="F233" s="20">
        <v>2158.32</v>
      </c>
      <c r="G233" s="19">
        <v>4682</v>
      </c>
      <c r="H233" s="27">
        <v>37.453</v>
      </c>
      <c r="I233" s="19">
        <v>1920</v>
      </c>
      <c r="J233" s="27">
        <v>4.992</v>
      </c>
    </row>
    <row r="234" spans="2:10" ht="17.25" customHeight="1">
      <c r="B234" s="11" t="s">
        <v>4</v>
      </c>
      <c r="C234" s="19">
        <v>1043468</v>
      </c>
      <c r="D234" s="20">
        <v>2092.18</v>
      </c>
      <c r="E234" s="19">
        <v>1038188</v>
      </c>
      <c r="F234" s="20">
        <v>2078.45</v>
      </c>
      <c r="G234" s="19">
        <v>0</v>
      </c>
      <c r="H234" s="27">
        <v>0</v>
      </c>
      <c r="I234" s="19">
        <v>5280</v>
      </c>
      <c r="J234" s="27">
        <v>13.73</v>
      </c>
    </row>
    <row r="235" spans="2:10" ht="17.25" customHeight="1">
      <c r="B235" s="11" t="s">
        <v>5</v>
      </c>
      <c r="C235" s="19">
        <v>1050529</v>
      </c>
      <c r="D235" s="20">
        <v>2103.16</v>
      </c>
      <c r="E235" s="19">
        <v>1050529</v>
      </c>
      <c r="F235" s="20">
        <v>2103.16</v>
      </c>
      <c r="G235" s="19">
        <v>0</v>
      </c>
      <c r="H235" s="27">
        <v>0</v>
      </c>
      <c r="I235" s="19">
        <v>0</v>
      </c>
      <c r="J235" s="27">
        <v>0</v>
      </c>
    </row>
    <row r="236" spans="2:10" ht="17.25" customHeight="1">
      <c r="B236" s="11" t="s">
        <v>6</v>
      </c>
      <c r="C236" s="19">
        <v>742059</v>
      </c>
      <c r="D236" s="20">
        <v>1485.6</v>
      </c>
      <c r="E236" s="19">
        <v>742059</v>
      </c>
      <c r="F236" s="20">
        <v>1485.603</v>
      </c>
      <c r="G236" s="19">
        <v>0</v>
      </c>
      <c r="H236" s="27">
        <v>0</v>
      </c>
      <c r="I236" s="19">
        <v>0</v>
      </c>
      <c r="J236" s="27">
        <v>0</v>
      </c>
    </row>
    <row r="237" spans="2:10" ht="17.25" customHeight="1">
      <c r="B237" s="11" t="s">
        <v>33</v>
      </c>
      <c r="C237" s="19">
        <v>950504</v>
      </c>
      <c r="D237" s="20">
        <v>1931.55</v>
      </c>
      <c r="E237" s="19">
        <v>943136</v>
      </c>
      <c r="F237" s="20">
        <v>1888.159</v>
      </c>
      <c r="G237" s="19">
        <v>4488</v>
      </c>
      <c r="H237" s="27">
        <v>35.904</v>
      </c>
      <c r="I237" s="19">
        <v>2880</v>
      </c>
      <c r="J237" s="27">
        <v>7.488</v>
      </c>
    </row>
    <row r="238" spans="2:10" ht="17.25" customHeight="1">
      <c r="B238" s="11" t="s">
        <v>7</v>
      </c>
      <c r="C238" s="19">
        <v>1059237</v>
      </c>
      <c r="D238" s="20">
        <v>2146.73</v>
      </c>
      <c r="E238" s="19">
        <v>1052287</v>
      </c>
      <c r="F238" s="20">
        <v>2106.678</v>
      </c>
      <c r="G238" s="19">
        <v>4070</v>
      </c>
      <c r="H238" s="27">
        <v>32.56</v>
      </c>
      <c r="I238" s="19">
        <v>2880</v>
      </c>
      <c r="J238" s="27">
        <v>7.488</v>
      </c>
    </row>
    <row r="239" spans="2:10" ht="17.25" customHeight="1">
      <c r="B239" s="11" t="s">
        <v>8</v>
      </c>
      <c r="C239" s="19">
        <v>1316020</v>
      </c>
      <c r="D239" s="20">
        <v>2668.06</v>
      </c>
      <c r="E239" s="19">
        <v>1307860</v>
      </c>
      <c r="F239" s="20">
        <v>2618.336</v>
      </c>
      <c r="G239" s="19">
        <v>5280</v>
      </c>
      <c r="H239" s="27">
        <v>42.24</v>
      </c>
      <c r="I239" s="19">
        <v>2880</v>
      </c>
      <c r="J239" s="27">
        <v>7.488</v>
      </c>
    </row>
    <row r="240" spans="2:10" ht="17.25" customHeight="1">
      <c r="B240" s="11" t="s">
        <v>9</v>
      </c>
      <c r="C240" s="19">
        <v>1366599</v>
      </c>
      <c r="D240" s="20">
        <v>2741.35</v>
      </c>
      <c r="E240" s="19">
        <v>1363103</v>
      </c>
      <c r="F240" s="20">
        <v>2728.932</v>
      </c>
      <c r="G240" s="19">
        <v>616</v>
      </c>
      <c r="H240" s="27">
        <v>4.928</v>
      </c>
      <c r="I240" s="19">
        <v>2880</v>
      </c>
      <c r="J240" s="27">
        <v>7.488</v>
      </c>
    </row>
    <row r="241" spans="2:10" ht="17.25" customHeight="1">
      <c r="B241" s="11" t="s">
        <v>10</v>
      </c>
      <c r="C241" s="19">
        <v>1235795</v>
      </c>
      <c r="D241" s="20">
        <v>2475.78</v>
      </c>
      <c r="E241" s="19">
        <v>1232915</v>
      </c>
      <c r="F241" s="20">
        <v>2468.295</v>
      </c>
      <c r="G241" s="19">
        <v>0</v>
      </c>
      <c r="H241" s="27">
        <v>0</v>
      </c>
      <c r="I241" s="19">
        <v>2880</v>
      </c>
      <c r="J241" s="27">
        <v>7.488</v>
      </c>
    </row>
    <row r="242" spans="2:10" ht="17.25" customHeight="1">
      <c r="B242" s="11" t="s">
        <v>12</v>
      </c>
      <c r="C242" s="19">
        <v>1155681</v>
      </c>
      <c r="D242" s="20">
        <v>2315.4</v>
      </c>
      <c r="E242" s="19">
        <v>1152801</v>
      </c>
      <c r="F242" s="20">
        <v>2307.908</v>
      </c>
      <c r="G242" s="19">
        <v>0</v>
      </c>
      <c r="H242" s="27">
        <v>0</v>
      </c>
      <c r="I242" s="19">
        <v>2880</v>
      </c>
      <c r="J242" s="27">
        <v>7.488</v>
      </c>
    </row>
    <row r="243" spans="2:10" ht="17.25" customHeight="1">
      <c r="B243" s="11" t="s">
        <v>13</v>
      </c>
      <c r="C243" s="19">
        <v>989799</v>
      </c>
      <c r="D243" s="20">
        <v>2025.91</v>
      </c>
      <c r="E243" s="19">
        <v>979412</v>
      </c>
      <c r="F243" s="20">
        <v>1960.783</v>
      </c>
      <c r="G243" s="19">
        <v>10387</v>
      </c>
      <c r="H243" s="27">
        <v>65.13</v>
      </c>
      <c r="I243" s="19">
        <v>0</v>
      </c>
      <c r="J243" s="27">
        <v>0</v>
      </c>
    </row>
    <row r="244" spans="2:10" ht="17.25" customHeight="1">
      <c r="B244" s="11" t="s">
        <v>11</v>
      </c>
      <c r="C244" s="19">
        <v>1259357</v>
      </c>
      <c r="D244" s="20">
        <v>2756.88</v>
      </c>
      <c r="E244" s="19">
        <v>1201668</v>
      </c>
      <c r="F244" s="20">
        <v>2405.74</v>
      </c>
      <c r="G244" s="19">
        <v>54809</v>
      </c>
      <c r="H244" s="27">
        <v>343.653</v>
      </c>
      <c r="I244" s="19">
        <v>2880</v>
      </c>
      <c r="J244" s="27">
        <v>7.488</v>
      </c>
    </row>
    <row r="245" spans="2:10" ht="17.25" customHeight="1" thickBot="1">
      <c r="B245" s="12" t="s">
        <v>17</v>
      </c>
      <c r="C245" s="21">
        <f>SUM(C233:C244)</f>
        <v>13253729</v>
      </c>
      <c r="D245" s="22">
        <v>26943.36</v>
      </c>
      <c r="E245" s="21">
        <f aca="true" t="shared" si="11" ref="E245:J245">SUM(E233:E244)</f>
        <v>13142037</v>
      </c>
      <c r="F245" s="22">
        <f t="shared" si="11"/>
        <v>26310.363999999994</v>
      </c>
      <c r="G245" s="21">
        <f t="shared" si="11"/>
        <v>84332</v>
      </c>
      <c r="H245" s="28">
        <f t="shared" si="11"/>
        <v>561.868</v>
      </c>
      <c r="I245" s="21">
        <f t="shared" si="11"/>
        <v>27360</v>
      </c>
      <c r="J245" s="28">
        <f t="shared" si="11"/>
        <v>71.138</v>
      </c>
    </row>
    <row r="246" ht="23.25" customHeight="1" thickTop="1">
      <c r="B246" s="41" t="s">
        <v>42</v>
      </c>
    </row>
    <row r="247" spans="2:5" s="47" customFormat="1" ht="8.25" customHeight="1" thickBot="1">
      <c r="B247" s="49"/>
      <c r="C247" s="49"/>
      <c r="D247" s="49"/>
      <c r="E247" s="49"/>
    </row>
    <row r="248" spans="2:10" ht="18" customHeight="1" thickTop="1">
      <c r="B248" s="36" t="str">
        <f>ΒΟΟΕΙΔΗ!B254</f>
        <v>(Τελευταία Ενημέρωση 21/03/2023)</v>
      </c>
      <c r="C248" s="17"/>
      <c r="D248" s="17"/>
      <c r="E248" s="17"/>
      <c r="F248" s="17"/>
      <c r="G248" s="17"/>
      <c r="H248" s="17"/>
      <c r="I248" s="17"/>
      <c r="J248" s="17"/>
    </row>
    <row r="249" ht="4.5" customHeight="1"/>
    <row r="250" ht="18" customHeight="1">
      <c r="B250" s="18" t="str">
        <f>ΒΟΟΕΙΔΗ!B256</f>
        <v>COPYRIGHT © :2023 ΚΥΠΡΙΑΚΗ ΔΗΜΟΚΡΑΤΙΑ, ΣΤΑΤΙΣΤΙΚΗ ΥΠΗΡΕΣΙΑ</v>
      </c>
    </row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</sheetData>
  <sheetProtection/>
  <mergeCells count="5">
    <mergeCell ref="B6:B7"/>
    <mergeCell ref="C6:D6"/>
    <mergeCell ref="E6:F6"/>
    <mergeCell ref="G6:H6"/>
    <mergeCell ref="I6:J6"/>
  </mergeCells>
  <printOptions horizontalCentered="1"/>
  <pageMargins left="0" right="0" top="0.15748031496062992" bottom="0.15748031496062992" header="0.11811023622047245" footer="0.11811023622047245"/>
  <pageSetup horizontalDpi="600" verticalDpi="600" orientation="portrait" scale="67" r:id="rId2"/>
  <rowBreaks count="4" manualBreakCount="4">
    <brk id="63" max="10" man="1"/>
    <brk id="119" max="10" man="1"/>
    <brk id="175" max="10" man="1"/>
    <brk id="23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2023-03-21T10:45:36Z</cp:lastPrinted>
  <dcterms:created xsi:type="dcterms:W3CDTF">2007-01-08T10:44:05Z</dcterms:created>
  <dcterms:modified xsi:type="dcterms:W3CDTF">2023-03-21T10:45:45Z</dcterms:modified>
  <cp:category/>
  <cp:version/>
  <cp:contentType/>
  <cp:contentStatus/>
</cp:coreProperties>
</file>